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ms-office.chartex+xml" PartName="/xl/charts/chartEx1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>
    <mc:Choice Requires="x15">
      <x15ac:absPath xmlns:x15ac="http://schemas.microsoft.com/office/spreadsheetml/2010/11/ac" url="X:\RAPS\SM\Analiza Monetara\FABS\organizatoric\2025\publicare ianuarie\BS\pachetul pentru publicare\"/>
    </mc:Choice>
  </mc:AlternateContent>
  <xr:revisionPtr revIDLastSave="0" documentId="13_ncr:1_{838F5B4E-2C1F-4E50-9CFB-BA914FE47AA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Diagrama 1" sheetId="2" r:id="rId1"/>
    <sheet name="Diagrama 2" sheetId="1" r:id="rId2"/>
    <sheet name="Diagrama 3" sheetId="4" r:id="rId3"/>
    <sheet name="Diagrama 4" sheetId="5" r:id="rId4"/>
    <sheet name="Diagrama 5" sheetId="6" r:id="rId5"/>
    <sheet name="Diagrama 6" sheetId="8" r:id="rId6"/>
  </sheets>
  <definedNames>
    <definedName name="_xlchart.v1.0" hidden="1">'Diagrama 1'!$C$14:$H$14</definedName>
    <definedName name="_xlchart.v1.1" hidden="1">'Diagrama 1'!$C$15:$H$15</definedName>
    <definedName name="diagrama3">'Diagrama 3'!$K$3:$Q$30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4" l="1"/>
  <c r="D25" i="8" l="1"/>
  <c r="D20" i="8"/>
  <c r="F35" i="4" l="1"/>
  <c r="M26" i="4" s="1"/>
  <c r="E36" i="4"/>
  <c r="L27" i="4" s="1"/>
  <c r="P27" i="4"/>
  <c r="P28" i="4"/>
  <c r="P29" i="4"/>
  <c r="P30" i="4"/>
  <c r="P26" i="4"/>
  <c r="P17" i="4"/>
  <c r="E38" i="4"/>
  <c r="F38" i="4"/>
  <c r="G38" i="4"/>
  <c r="H38" i="4"/>
  <c r="E35" i="4" l="1"/>
  <c r="L26" i="4" s="1"/>
  <c r="G39" i="4"/>
  <c r="N29" i="4" s="1"/>
  <c r="E37" i="4"/>
  <c r="L28" i="4" s="1"/>
  <c r="F37" i="4"/>
  <c r="M28" i="4" s="1"/>
  <c r="G40" i="4"/>
  <c r="N30" i="4" s="1"/>
  <c r="E39" i="4"/>
  <c r="L29" i="4" s="1"/>
  <c r="G37" i="4"/>
  <c r="N28" i="4" s="1"/>
  <c r="H36" i="4"/>
  <c r="O27" i="4" s="1"/>
  <c r="G35" i="4"/>
  <c r="N26" i="4" s="1"/>
  <c r="F40" i="4"/>
  <c r="M30" i="4" s="1"/>
  <c r="H37" i="4"/>
  <c r="O28" i="4" s="1"/>
  <c r="H39" i="4"/>
  <c r="O29" i="4" s="1"/>
  <c r="H35" i="4"/>
  <c r="O26" i="4" s="1"/>
  <c r="H40" i="4"/>
  <c r="O30" i="4" s="1"/>
  <c r="E40" i="4"/>
  <c r="L30" i="4" s="1"/>
  <c r="G36" i="4"/>
  <c r="N27" i="4" s="1"/>
  <c r="F39" i="4"/>
  <c r="M29" i="4" s="1"/>
  <c r="F36" i="4"/>
  <c r="M27" i="4" s="1"/>
  <c r="P20" i="4" l="1"/>
  <c r="P21" i="4"/>
  <c r="E15" i="4"/>
  <c r="L17" i="4" s="1"/>
  <c r="P19" i="4"/>
  <c r="H19" i="4"/>
  <c r="O21" i="4" s="1"/>
  <c r="E19" i="4"/>
  <c r="L21" i="4" s="1"/>
  <c r="P18" i="4"/>
  <c r="E18" i="4"/>
  <c r="L20" i="4" s="1"/>
  <c r="G19" i="4"/>
  <c r="N21" i="4" s="1"/>
  <c r="F19" i="4"/>
  <c r="M21" i="4" s="1"/>
  <c r="H18" i="4"/>
  <c r="O20" i="4" s="1"/>
  <c r="G18" i="4"/>
  <c r="N20" i="4" s="1"/>
  <c r="F18" i="4"/>
  <c r="M20" i="4" s="1"/>
  <c r="H17" i="4"/>
  <c r="O19" i="4" s="1"/>
  <c r="G17" i="4"/>
  <c r="N19" i="4" s="1"/>
  <c r="F17" i="4"/>
  <c r="M19" i="4" s="1"/>
  <c r="E17" i="4"/>
  <c r="L19" i="4" s="1"/>
  <c r="H16" i="4"/>
  <c r="O18" i="4" s="1"/>
  <c r="G16" i="4"/>
  <c r="N18" i="4" s="1"/>
  <c r="F16" i="4"/>
  <c r="M18" i="4" s="1"/>
  <c r="E16" i="4"/>
  <c r="L18" i="4" s="1"/>
  <c r="H15" i="4"/>
  <c r="O17" i="4" s="1"/>
  <c r="G15" i="4"/>
  <c r="N17" i="4" s="1"/>
  <c r="F15" i="4"/>
  <c r="M17" i="4" s="1"/>
  <c r="D35" i="8" l="1"/>
  <c r="D30" i="8" l="1"/>
</calcChain>
</file>

<file path=xl/sharedStrings.xml><?xml version="1.0" encoding="utf-8"?>
<sst xmlns="http://schemas.openxmlformats.org/spreadsheetml/2006/main" count="197" uniqueCount="64">
  <si>
    <t>Administrația publică</t>
  </si>
  <si>
    <t>Societăți comerciale nefinanciare</t>
  </si>
  <si>
    <t>Societăți financiare</t>
  </si>
  <si>
    <t>Gospodăriile populației</t>
  </si>
  <si>
    <t>Restul lumii</t>
  </si>
  <si>
    <t>Economia națională</t>
  </si>
  <si>
    <t>Active financiare</t>
  </si>
  <si>
    <t>Pasive</t>
  </si>
  <si>
    <t>Valoarea financiară netă</t>
  </si>
  <si>
    <t>IV 2023</t>
  </si>
  <si>
    <t>Economia Națională</t>
  </si>
  <si>
    <t>III 2024</t>
  </si>
  <si>
    <t>Perioada</t>
  </si>
  <si>
    <t>mart.'23</t>
  </si>
  <si>
    <t>mart.'24</t>
  </si>
  <si>
    <t>Active</t>
  </si>
  <si>
    <t>Instrumente</t>
  </si>
  <si>
    <t>Sectoare</t>
  </si>
  <si>
    <t>S12</t>
  </si>
  <si>
    <t>Numerar și depozite</t>
  </si>
  <si>
    <t>Împrumuturi</t>
  </si>
  <si>
    <t>Titluri de natura datoriei</t>
  </si>
  <si>
    <t>Alte active</t>
  </si>
  <si>
    <t>Total active</t>
  </si>
  <si>
    <t>Alte pasive</t>
  </si>
  <si>
    <t>Total pasive</t>
  </si>
  <si>
    <t>Debitori</t>
  </si>
  <si>
    <t>S.1</t>
  </si>
  <si>
    <t>S.11</t>
  </si>
  <si>
    <t>S.121</t>
  </si>
  <si>
    <t>S.122</t>
  </si>
  <si>
    <t>S.125</t>
  </si>
  <si>
    <t>S.128</t>
  </si>
  <si>
    <t>S.13</t>
  </si>
  <si>
    <t>S.14+S.15</t>
  </si>
  <si>
    <t>S.2</t>
  </si>
  <si>
    <t>Creditori</t>
  </si>
  <si>
    <t>S.12</t>
  </si>
  <si>
    <r>
      <rPr>
        <b/>
        <i/>
        <sz val="11"/>
        <color theme="1"/>
        <rFont val="Calibri"/>
        <family val="2"/>
        <charset val="204"/>
        <scheme val="minor"/>
      </rPr>
      <t>Notă</t>
    </r>
    <r>
      <rPr>
        <i/>
        <sz val="11"/>
        <color theme="1"/>
        <rFont val="Calibri"/>
        <family val="2"/>
        <charset val="204"/>
        <scheme val="minor"/>
      </rPr>
      <t>: S.1 - Economia Națională, S.11 - Societăți comerciale nefinanciare; S.121 - Banca Centrală; S.122 - Alte instituții financiare monetare; S.125 - Alți intermediari financiari; S.128 - Societăți de asigurare; S.13 - Administrația publică; S.14 - Gospodăriile populației și insituțiile fără scop lucrativ în serviciul gospodăriilor populației; S.2 - Restul lumii</t>
    </r>
  </si>
  <si>
    <t>Total economia națională</t>
  </si>
  <si>
    <t xml:space="preserve">Perioada </t>
  </si>
  <si>
    <t>Sectoarele</t>
  </si>
  <si>
    <t>Contribuția sectoarelor la modificarea VFN</t>
  </si>
  <si>
    <t>A</t>
  </si>
  <si>
    <t>3 = 1 - 2</t>
  </si>
  <si>
    <t>B</t>
  </si>
  <si>
    <t>Raportul dintre valoarea financiară netă și PIB, pe sectoare (%)</t>
  </si>
  <si>
    <t>Structura împrumuturilor acordate și primite între sectoarele instituționale ale economiei la situația din 30.09.2024, miliarde lei</t>
  </si>
  <si>
    <t>Raportul dintre datoria totală a sectoarelor instituționale și PIB, %</t>
  </si>
  <si>
    <t>Alte conturi de plătit</t>
  </si>
  <si>
    <t>SCN</t>
  </si>
  <si>
    <t>SF</t>
  </si>
  <si>
    <t>AP</t>
  </si>
  <si>
    <t>GP</t>
  </si>
  <si>
    <t>Structura datoriei totale a sectoarelor pe instrumente financiare în trimestrul III 2024, %</t>
  </si>
  <si>
    <t>Datoria totală</t>
  </si>
  <si>
    <t>Acțiuni și participații ale fondurilor de investiții</t>
  </si>
  <si>
    <t>Capacitatea netă (+) / necesarul net (-) de finanțare a economiei naționale, miliarde lei</t>
  </si>
  <si>
    <t>Structura datoriei totale pe sectoare instituționaleîn trimestrul III 2024, miliarde lei</t>
  </si>
  <si>
    <t>Structura și dinamica activelor și pasivelor financiare ale sectoarelor instituționale</t>
  </si>
  <si>
    <t>Active financiare, miliarde lei</t>
  </si>
  <si>
    <t>Structura activelor financiare, %</t>
  </si>
  <si>
    <t>Pasive, miliarde lei</t>
  </si>
  <si>
    <t>Structura pasivelor,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</si>
</sst>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mmm/\'yy"/>
    <numFmt numFmtId="166" formatCode="0.0%"/>
    <numFmt numFmtId="167" formatCode="0.0%;;;"/>
    <numFmt numFmtId="168" formatCode="#,##0.0"/>
    <numFmt numFmtId="169" formatCode="#,##0.0;;"/>
    <numFmt numFmtId="170" formatCode="#,##0.0;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PermianSansTypeface"/>
      <family val="3"/>
    </font>
    <font>
      <sz val="12"/>
      <color theme="1"/>
      <name val="Calibri"/>
      <family val="2"/>
      <charset val="238"/>
      <scheme val="minor"/>
    </font>
    <font>
      <sz val="11"/>
      <color theme="1"/>
      <name val="PermianSerifTypeface"/>
      <family val="3"/>
    </font>
    <font>
      <b/>
      <sz val="12"/>
      <color theme="1"/>
      <name val="PermianSerifTypeface"/>
      <family val="3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PermianSerifTypeface"/>
      <family val="3"/>
    </font>
    <font>
      <b/>
      <sz val="11"/>
      <color theme="1"/>
      <name val="PermianSerifTypeface"/>
      <family val="3"/>
    </font>
    <font>
      <sz val="12"/>
      <color theme="1"/>
      <name val="PermianSansTypeface"/>
      <family val="3"/>
    </font>
    <font>
      <sz val="11"/>
      <color theme="1"/>
      <name val="PermianSansTypeface"/>
      <family val="3"/>
    </font>
    <font>
      <b/>
      <sz val="12"/>
      <color theme="1"/>
      <name val="PermianSansTypeface"/>
      <family val="3"/>
    </font>
    <font>
      <b/>
      <u/>
      <sz val="11"/>
      <color theme="1"/>
      <name val="PermianSansTypeface"/>
      <family val="3"/>
    </font>
    <font>
      <i/>
      <sz val="11"/>
      <color theme="0" tint="-0.499984740745262"/>
      <name val="PermianSansTypeface"/>
      <family val="3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0"/>
      <name val="PermianSansTypeface"/>
      <family val="3"/>
    </font>
    <font>
      <b/>
      <sz val="14"/>
      <color theme="1"/>
      <name val="PermianSansTypeface"/>
      <family val="3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rgb="FF53352F"/>
      <name val="Calibri"/>
      <family val="2"/>
      <charset val="204"/>
      <scheme val="minor"/>
    </font>
    <font>
      <b/>
      <sz val="12"/>
      <color rgb="FF53352F"/>
      <name val="Calibri Light"/>
      <family val="2"/>
      <charset val="204"/>
      <scheme val="major"/>
    </font>
    <font>
      <sz val="11"/>
      <color theme="1"/>
      <name val="Calibri"/>
      <family val="2"/>
      <charset val="204"/>
      <scheme val="minor"/>
    </font>
    <font>
      <b/>
      <sz val="14"/>
      <color rgb="FF53352F"/>
      <name val="Calibri"/>
      <family val="2"/>
      <charset val="204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53352F"/>
      <name val="Calibri Light"/>
      <family val="2"/>
      <charset val="204"/>
      <scheme val="major"/>
    </font>
    <font>
      <b/>
      <sz val="11"/>
      <color theme="0"/>
      <name val="Calibri"/>
      <family val="2"/>
      <scheme val="minor"/>
    </font>
    <font>
      <sz val="11"/>
      <color rgb="FF53352F"/>
      <name val="Calibri"/>
      <family val="2"/>
      <scheme val="minor"/>
    </font>
    <font>
      <b/>
      <sz val="11"/>
      <color rgb="FF53352F"/>
      <name val="Calibri"/>
      <family val="2"/>
      <scheme val="minor"/>
    </font>
    <font>
      <b/>
      <sz val="14"/>
      <color rgb="FFFF0000"/>
      <name val="Calibri Light"/>
      <family val="2"/>
      <charset val="204"/>
      <scheme val="maj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9A69F"/>
        <bgColor indexed="64"/>
      </patternFill>
    </fill>
    <fill>
      <patternFill patternType="solid">
        <fgColor rgb="FFEEE4E2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 diagonalUp="1" diagonalDown="1">
      <left style="thin">
        <color rgb="FF401C06"/>
      </left>
      <right style="thin">
        <color rgb="FF401C06"/>
      </right>
      <top style="thin">
        <color rgb="FF401C06"/>
      </top>
      <bottom style="thin">
        <color rgb="FF401C06"/>
      </bottom>
      <diagonal style="dotted">
        <color rgb="FF401C06"/>
      </diagonal>
    </border>
    <border>
      <left style="thin">
        <color rgb="FF401C06"/>
      </left>
      <right/>
      <top style="thin">
        <color rgb="FF401C06"/>
      </top>
      <bottom style="thin">
        <color rgb="FF401C06"/>
      </bottom>
      <diagonal/>
    </border>
    <border>
      <left style="thin">
        <color rgb="FF401C06"/>
      </left>
      <right style="thin">
        <color rgb="FF401C06"/>
      </right>
      <top style="thin">
        <color rgb="FF401C06"/>
      </top>
      <bottom style="thin">
        <color rgb="FF401C06"/>
      </bottom>
      <diagonal/>
    </border>
    <border>
      <left style="thin">
        <color rgb="FF401C06"/>
      </left>
      <right style="thin">
        <color rgb="FF401C06"/>
      </right>
      <top/>
      <bottom/>
      <diagonal/>
    </border>
    <border>
      <left style="thin">
        <color rgb="FF401C06"/>
      </left>
      <right style="thin">
        <color rgb="FF401C06"/>
      </right>
      <top style="thin">
        <color rgb="FF401C06"/>
      </top>
      <bottom/>
      <diagonal/>
    </border>
    <border>
      <left style="thin">
        <color rgb="FF401C06"/>
      </left>
      <right/>
      <top style="thin">
        <color rgb="FF401C0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 style="thin">
        <color indexed="64"/>
      </right>
      <top/>
      <bottom/>
      <diagonal/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164" fontId="0" fillId="0" borderId="0" xfId="0" applyNumberFormat="1"/>
    <xf numFmtId="0" fontId="1" fillId="0" borderId="0" xfId="1"/>
    <xf numFmtId="0" fontId="1" fillId="4" borderId="0" xfId="1" applyFill="1"/>
    <xf numFmtId="0" fontId="3" fillId="4" borderId="0" xfId="1" applyFont="1" applyFill="1"/>
    <xf numFmtId="0" fontId="4" fillId="4" borderId="0" xfId="1" applyFont="1" applyFill="1"/>
    <xf numFmtId="0" fontId="5" fillId="5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1" fillId="5" borderId="0" xfId="1" applyFill="1"/>
    <xf numFmtId="0" fontId="4" fillId="5" borderId="0" xfId="1" applyFont="1" applyFill="1"/>
    <xf numFmtId="0" fontId="4" fillId="5" borderId="5" xfId="1" applyFont="1" applyFill="1" applyBorder="1"/>
    <xf numFmtId="0" fontId="4" fillId="4" borderId="5" xfId="1" applyFont="1" applyFill="1" applyBorder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wrapText="1"/>
    </xf>
    <xf numFmtId="167" fontId="4" fillId="5" borderId="5" xfId="1" applyNumberFormat="1" applyFont="1" applyFill="1" applyBorder="1"/>
    <xf numFmtId="167" fontId="4" fillId="4" borderId="5" xfId="1" applyNumberFormat="1" applyFont="1" applyFill="1" applyBorder="1"/>
    <xf numFmtId="10" fontId="4" fillId="4" borderId="0" xfId="1" applyNumberFormat="1" applyFont="1" applyFill="1"/>
    <xf numFmtId="166" fontId="4" fillId="4" borderId="0" xfId="1" applyNumberFormat="1" applyFont="1" applyFill="1"/>
    <xf numFmtId="167" fontId="4" fillId="5" borderId="0" xfId="1" applyNumberFormat="1" applyFont="1" applyFill="1"/>
    <xf numFmtId="167" fontId="4" fillId="4" borderId="0" xfId="1" applyNumberFormat="1" applyFont="1" applyFill="1"/>
    <xf numFmtId="167" fontId="8" fillId="5" borderId="0" xfId="1" applyNumberFormat="1" applyFont="1" applyFill="1" applyAlignment="1">
      <alignment horizontal="center" wrapText="1"/>
    </xf>
    <xf numFmtId="167" fontId="8" fillId="4" borderId="0" xfId="1" applyNumberFormat="1" applyFont="1" applyFill="1" applyAlignment="1">
      <alignment horizontal="center" wrapText="1"/>
    </xf>
    <xf numFmtId="169" fontId="2" fillId="6" borderId="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49" fontId="21" fillId="7" borderId="3" xfId="0" applyNumberFormat="1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/>
    </xf>
    <xf numFmtId="168" fontId="21" fillId="2" borderId="3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left"/>
    </xf>
    <xf numFmtId="168" fontId="21" fillId="3" borderId="3" xfId="0" applyNumberFormat="1" applyFont="1" applyFill="1" applyBorder="1"/>
    <xf numFmtId="0" fontId="0" fillId="0" borderId="0" xfId="0" applyAlignment="1">
      <alignment vertical="center"/>
    </xf>
    <xf numFmtId="165" fontId="21" fillId="3" borderId="3" xfId="0" applyNumberFormat="1" applyFont="1" applyFill="1" applyBorder="1" applyAlignment="1">
      <alignment horizontal="center"/>
    </xf>
    <xf numFmtId="0" fontId="21" fillId="3" borderId="13" xfId="0" applyFont="1" applyFill="1" applyBorder="1" applyAlignment="1">
      <alignment horizontal="left"/>
    </xf>
    <xf numFmtId="0" fontId="0" fillId="2" borderId="16" xfId="0" applyFill="1" applyBorder="1"/>
    <xf numFmtId="0" fontId="0" fillId="2" borderId="2" xfId="0" applyFill="1" applyBorder="1"/>
    <xf numFmtId="0" fontId="0" fillId="2" borderId="17" xfId="0" applyFill="1" applyBorder="1"/>
    <xf numFmtId="0" fontId="23" fillId="2" borderId="1" xfId="0" applyFont="1" applyFill="1" applyBorder="1" applyAlignment="1">
      <alignment horizontal="right" vertical="center" indent="1"/>
    </xf>
    <xf numFmtId="0" fontId="0" fillId="2" borderId="19" xfId="0" applyFill="1" applyBorder="1"/>
    <xf numFmtId="0" fontId="1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0" fillId="2" borderId="21" xfId="0" applyFill="1" applyBorder="1"/>
    <xf numFmtId="0" fontId="14" fillId="2" borderId="20" xfId="0" applyFont="1" applyFill="1" applyBorder="1" applyAlignment="1">
      <alignment horizontal="left" vertical="center"/>
    </xf>
    <xf numFmtId="164" fontId="1" fillId="0" borderId="0" xfId="1" applyNumberFormat="1"/>
    <xf numFmtId="3" fontId="21" fillId="3" borderId="13" xfId="0" applyNumberFormat="1" applyFont="1" applyFill="1" applyBorder="1" applyAlignment="1">
      <alignment horizontal="center" vertical="center"/>
    </xf>
    <xf numFmtId="166" fontId="21" fillId="3" borderId="3" xfId="0" applyNumberFormat="1" applyFont="1" applyFill="1" applyBorder="1"/>
    <xf numFmtId="0" fontId="26" fillId="0" borderId="0" xfId="1" applyFont="1"/>
    <xf numFmtId="9" fontId="25" fillId="0" borderId="0" xfId="1" applyNumberFormat="1" applyFont="1"/>
    <xf numFmtId="0" fontId="22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9" fillId="0" borderId="0" xfId="0" applyFont="1"/>
    <xf numFmtId="0" fontId="0" fillId="0" borderId="0" xfId="0" applyAlignment="1">
      <alignment wrapText="1"/>
    </xf>
    <xf numFmtId="17" fontId="1" fillId="0" borderId="0" xfId="1" applyNumberFormat="1"/>
    <xf numFmtId="168" fontId="1" fillId="0" borderId="0" xfId="1" applyNumberFormat="1"/>
    <xf numFmtId="0" fontId="20" fillId="0" borderId="0" xfId="1" applyFont="1"/>
    <xf numFmtId="3" fontId="28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right" vertical="center" wrapText="1"/>
    </xf>
    <xf numFmtId="169" fontId="2" fillId="0" borderId="7" xfId="0" applyNumberFormat="1" applyFont="1" applyBorder="1" applyAlignment="1">
      <alignment horizontal="center" vertical="center"/>
    </xf>
    <xf numFmtId="16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169" fontId="2" fillId="0" borderId="9" xfId="0" applyNumberFormat="1" applyFont="1" applyBorder="1" applyAlignment="1">
      <alignment horizontal="center" vertical="center"/>
    </xf>
    <xf numFmtId="169" fontId="16" fillId="0" borderId="10" xfId="0" applyNumberFormat="1" applyFont="1" applyBorder="1" applyAlignment="1">
      <alignment horizontal="center" vertical="center"/>
    </xf>
    <xf numFmtId="169" fontId="2" fillId="0" borderId="11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169" fontId="16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29" fillId="2" borderId="16" xfId="0" applyFont="1" applyFill="1" applyBorder="1"/>
    <xf numFmtId="0" fontId="30" fillId="2" borderId="2" xfId="0" applyFont="1" applyFill="1" applyBorder="1"/>
    <xf numFmtId="0" fontId="30" fillId="2" borderId="1" xfId="0" applyFont="1" applyFill="1" applyBorder="1" applyAlignment="1">
      <alignment horizontal="right" vertical="center" indent="1"/>
    </xf>
    <xf numFmtId="0" fontId="29" fillId="2" borderId="17" xfId="0" applyFont="1" applyFill="1" applyBorder="1"/>
    <xf numFmtId="0" fontId="0" fillId="8" borderId="0" xfId="0" applyFill="1" applyAlignment="1">
      <alignment horizontal="center" vertical="center"/>
    </xf>
    <xf numFmtId="0" fontId="0" fillId="8" borderId="0" xfId="0" applyFill="1"/>
    <xf numFmtId="0" fontId="27" fillId="8" borderId="0" xfId="0" applyFont="1" applyFill="1" applyAlignment="1">
      <alignment vertical="center" wrapText="1"/>
    </xf>
    <xf numFmtId="0" fontId="20" fillId="8" borderId="0" xfId="0" applyFont="1" applyFill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2" fillId="8" borderId="0" xfId="0" applyFont="1" applyFill="1" applyAlignment="1">
      <alignment horizontal="center" vertical="center"/>
    </xf>
    <xf numFmtId="0" fontId="32" fillId="8" borderId="0" xfId="0" applyFont="1" applyFill="1"/>
    <xf numFmtId="0" fontId="0" fillId="0" borderId="0" xfId="0" applyAlignment="1">
      <alignment horizontal="center" vertical="center"/>
    </xf>
    <xf numFmtId="168" fontId="21" fillId="0" borderId="0" xfId="0" applyNumberFormat="1" applyFont="1"/>
    <xf numFmtId="0" fontId="32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168" fontId="21" fillId="3" borderId="14" xfId="0" applyNumberFormat="1" applyFont="1" applyFill="1" applyBorder="1"/>
    <xf numFmtId="168" fontId="21" fillId="3" borderId="18" xfId="0" applyNumberFormat="1" applyFont="1" applyFill="1" applyBorder="1"/>
    <xf numFmtId="170" fontId="21" fillId="3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 vertical="center"/>
    </xf>
    <xf numFmtId="0" fontId="32" fillId="0" borderId="0" xfId="1" applyFont="1"/>
    <xf numFmtId="0" fontId="32" fillId="0" borderId="0" xfId="1" applyFont="1" applyAlignment="1">
      <alignment horizontal="center"/>
    </xf>
    <xf numFmtId="10" fontId="32" fillId="0" borderId="0" xfId="1" applyNumberFormat="1" applyFont="1"/>
    <xf numFmtId="166" fontId="32" fillId="0" borderId="0" xfId="1" applyNumberFormat="1" applyFont="1"/>
    <xf numFmtId="0" fontId="32" fillId="0" borderId="0" xfId="1" applyFont="1" applyAlignment="1">
      <alignment wrapText="1"/>
    </xf>
    <xf numFmtId="9" fontId="32" fillId="0" borderId="0" xfId="1" applyNumberFormat="1" applyFont="1"/>
    <xf numFmtId="167" fontId="1" fillId="0" borderId="0" xfId="1" applyNumberFormat="1"/>
    <xf numFmtId="0" fontId="27" fillId="0" borderId="4" xfId="0" applyFont="1" applyBorder="1" applyAlignment="1">
      <alignment horizontal="left" vertical="center"/>
    </xf>
    <xf numFmtId="0" fontId="27" fillId="0" borderId="4" xfId="0" applyFont="1" applyBorder="1" applyAlignment="1">
      <alignment vertical="center"/>
    </xf>
    <xf numFmtId="0" fontId="27" fillId="0" borderId="0" xfId="0" applyFont="1" applyAlignment="1">
      <alignment horizontal="left" vertical="top"/>
    </xf>
    <xf numFmtId="0" fontId="21" fillId="3" borderId="12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3" xfId="0" applyFont="1" applyBorder="1" applyAlignment="1">
      <alignment horizontal="left" vertical="center" wrapText="1"/>
    </xf>
    <xf numFmtId="168" fontId="24" fillId="2" borderId="12" xfId="0" applyNumberFormat="1" applyFont="1" applyFill="1" applyBorder="1" applyAlignment="1">
      <alignment horizontal="center" vertical="center" wrapText="1"/>
    </xf>
    <xf numFmtId="168" fontId="24" fillId="2" borderId="13" xfId="0" applyNumberFormat="1" applyFont="1" applyFill="1" applyBorder="1" applyAlignment="1">
      <alignment horizontal="center" vertical="center" wrapText="1"/>
    </xf>
    <xf numFmtId="3" fontId="21" fillId="3" borderId="12" xfId="0" applyNumberFormat="1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14" xfId="0" applyNumberFormat="1" applyFont="1" applyFill="1" applyBorder="1" applyAlignment="1">
      <alignment horizontal="center"/>
    </xf>
    <xf numFmtId="3" fontId="21" fillId="3" borderId="18" xfId="0" applyNumberFormat="1" applyFont="1" applyFill="1" applyBorder="1" applyAlignment="1">
      <alignment horizontal="center"/>
    </xf>
    <xf numFmtId="168" fontId="24" fillId="2" borderId="1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7" fillId="4" borderId="0" xfId="1" applyFont="1" applyFill="1" applyAlignment="1">
      <alignment horizontal="right" vertical="center" textRotation="90"/>
    </xf>
    <xf numFmtId="0" fontId="7" fillId="4" borderId="22" xfId="1" applyFont="1" applyFill="1" applyBorder="1" applyAlignment="1">
      <alignment horizontal="right" vertical="center" textRotation="9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90"/>
    </xf>
    <xf numFmtId="0" fontId="18" fillId="0" borderId="0" xfId="0" applyFont="1" applyAlignment="1">
      <alignment horizontal="left" wrapText="1"/>
    </xf>
    <xf numFmtId="165" fontId="21" fillId="2" borderId="12" xfId="0" applyNumberFormat="1" applyFont="1" applyFill="1" applyBorder="1" applyAlignment="1">
      <alignment horizontal="center" vertical="center"/>
    </xf>
    <xf numFmtId="165" fontId="21" fillId="2" borderId="13" xfId="0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168" fontId="21" fillId="3" borderId="12" xfId="0" applyNumberFormat="1" applyFont="1" applyFill="1" applyBorder="1" applyAlignment="1">
      <alignment horizontal="center" vertical="center"/>
    </xf>
    <xf numFmtId="168" fontId="21" fillId="3" borderId="15" xfId="0" applyNumberFormat="1" applyFont="1" applyFill="1" applyBorder="1" applyAlignment="1">
      <alignment horizontal="center" vertical="center"/>
    </xf>
    <xf numFmtId="168" fontId="21" fillId="3" borderId="13" xfId="0" applyNumberFormat="1" applyFont="1" applyFill="1" applyBorder="1" applyAlignment="1">
      <alignment horizontal="center" vertical="center"/>
    </xf>
    <xf numFmtId="165" fontId="21" fillId="2" borderId="12" xfId="0" applyNumberFormat="1" applyFont="1" applyFill="1" applyBorder="1" applyAlignment="1">
      <alignment horizontal="center" vertical="center" wrapText="1"/>
    </xf>
    <xf numFmtId="165" fontId="21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896EB01-8A03-473B-9D49-D3E9A25908AE}"/>
  </cellStyles>
  <dxfs count="0"/>
  <tableStyles count="0" defaultTableStyle="TableStyleMedium2" defaultPivotStyle="PivotStyleLight16"/>
  <colors>
    <mruColors>
      <color rgb="FF72553A"/>
      <color rgb="FF614831"/>
      <color rgb="FFDBDBDB"/>
      <color rgb="FFADC8DD"/>
      <color rgb="FFC9C9C9"/>
      <color rgb="FFB7B7B7"/>
      <color rgb="FFA6A6A6"/>
      <color rgb="FF9CABBF"/>
      <color rgb="FFB5C0CF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charts/_rels/chart1.xml.rels><?xml version="1.0" encoding="UTF-8" standalone="no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10.xml.rels><?xml version="1.0" encoding="UTF-8" standalone="no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/Relationships>
</file>

<file path=xl/charts/_rels/chart2.xml.rels><?xml version="1.0" encoding="UTF-8" standalone="no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Relationship Id="rId3" Target="../drawings/drawing3.xml" Type="http://schemas.openxmlformats.org/officeDocument/2006/relationships/chartUserShapes"/></Relationships>
</file>

<file path=xl/charts/_rels/chart3.xml.rels><?xml version="1.0" encoding="UTF-8" standalone="no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4.xml.rels><?xml version="1.0" encoding="UTF-8" standalone="no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5.xml.rels><?xml version="1.0" encoding="UTF-8" standalone="no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_rels/chart6.xml.rels><?xml version="1.0" encoding="UTF-8" standalone="no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7.xml.rels><?xml version="1.0" encoding="UTF-8" standalone="no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8.xml.rels><?xml version="1.0" encoding="UTF-8" standalone="no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_rels/chart9.xml.rels><?xml version="1.0" encoding="UTF-8" standalone="no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/Relationships>
</file>

<file path=xl/charts/_rels/chartEx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style1.xml" Type="http://schemas.microsoft.com/office/2011/relationships/chartStyle"/><Relationship Id="rId4" Target="colors1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9421367033545"/>
          <c:y val="4.0737256914615952E-2"/>
          <c:w val="0.88005274558222157"/>
          <c:h val="0.51341554237657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1'!$D$2</c:f>
              <c:strCache>
                <c:ptCount val="1"/>
                <c:pt idx="0">
                  <c:v>Active financiare</c:v>
                </c:pt>
              </c:strCache>
            </c:strRef>
          </c:tx>
          <c:spPr>
            <a:solidFill>
              <a:srgbClr val="E57E59"/>
            </a:solidFill>
            <a:ln>
              <a:noFill/>
            </a:ln>
            <a:effectLst/>
          </c:spPr>
          <c:invertIfNegative val="0"/>
          <c:cat>
            <c:multiLvlStrRef>
              <c:f>'Diagrama 1'!$H$4:$I$11</c:f>
              <c:multiLvlStrCache>
                <c:ptCount val="8"/>
                <c:lvl>
                  <c:pt idx="0">
                    <c:v>Economia Națională</c:v>
                  </c:pt>
                  <c:pt idx="1">
                    <c:v>Societăți comerciale nefinanciare</c:v>
                  </c:pt>
                  <c:pt idx="2">
                    <c:v>Societăți financiare</c:v>
                  </c:pt>
                  <c:pt idx="3">
                    <c:v>Administrația publică</c:v>
                  </c:pt>
                  <c:pt idx="4">
                    <c:v>Gospodăriile populației</c:v>
                  </c:pt>
                  <c:pt idx="6">
                    <c:v>Economia Națională</c:v>
                  </c:pt>
                  <c:pt idx="7">
                    <c:v>Restul lumii</c:v>
                  </c:pt>
                </c:lvl>
                <c:lvl>
                  <c:pt idx="0">
                    <c:v>IV 2023</c:v>
                  </c:pt>
                  <c:pt idx="1">
                    <c:v>III 2024</c:v>
                  </c:pt>
                </c:lvl>
              </c:multiLvlStrCache>
            </c:multiLvlStrRef>
          </c:cat>
          <c:val>
            <c:numRef>
              <c:f>'Diagrama 1'!$D$4:$D$10</c:f>
              <c:numCache>
                <c:formatCode>#,##0.0</c:formatCode>
                <c:ptCount val="7"/>
                <c:pt idx="0">
                  <c:v>760.9482038846279</c:v>
                </c:pt>
                <c:pt idx="1">
                  <c:v>123.26076447636035</c:v>
                </c:pt>
                <c:pt idx="2">
                  <c:v>321.97517558371845</c:v>
                </c:pt>
                <c:pt idx="3">
                  <c:v>95.814467068647573</c:v>
                </c:pt>
                <c:pt idx="4">
                  <c:v>275.80240040931892</c:v>
                </c:pt>
                <c:pt idx="6">
                  <c:v>816.85280753804534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1C-4E93-B9CA-2BC592D931F8}"/>
            </c:ext>
          </c:extLst>
        </c:ser>
        <c:ser>
          <c:idx val="1"/>
          <c:order val="1"/>
          <c:tx>
            <c:strRef>
              <c:f>'Diagrama 1'!$E$2</c:f>
              <c:strCache>
                <c:ptCount val="1"/>
                <c:pt idx="0">
                  <c:v>Pasive</c:v>
                </c:pt>
              </c:strCache>
            </c:strRef>
          </c:tx>
          <c:spPr>
            <a:solidFill>
              <a:srgbClr val="B7B7B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1A1A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41C-4E93-B9CA-2BC592D931F8}"/>
              </c:ext>
            </c:extLst>
          </c:dPt>
          <c:dPt>
            <c:idx val="6"/>
            <c:invertIfNegative val="0"/>
            <c:bubble3D val="0"/>
            <c:spPr>
              <a:solidFill>
                <a:srgbClr val="A1A1A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41C-4E93-B9CA-2BC592D931F8}"/>
              </c:ext>
            </c:extLst>
          </c:dPt>
          <c:cat>
            <c:multiLvlStrRef>
              <c:f>'Diagrama 1'!$H$4:$I$11</c:f>
              <c:multiLvlStrCache>
                <c:ptCount val="8"/>
                <c:lvl>
                  <c:pt idx="0">
                    <c:v>Economia Națională</c:v>
                  </c:pt>
                  <c:pt idx="1">
                    <c:v>Societăți comerciale nefinanciare</c:v>
                  </c:pt>
                  <c:pt idx="2">
                    <c:v>Societăți financiare</c:v>
                  </c:pt>
                  <c:pt idx="3">
                    <c:v>Administrația publică</c:v>
                  </c:pt>
                  <c:pt idx="4">
                    <c:v>Gospodăriile populației</c:v>
                  </c:pt>
                  <c:pt idx="6">
                    <c:v>Economia Națională</c:v>
                  </c:pt>
                  <c:pt idx="7">
                    <c:v>Restul lumii</c:v>
                  </c:pt>
                </c:lvl>
                <c:lvl>
                  <c:pt idx="0">
                    <c:v>IV 2023</c:v>
                  </c:pt>
                  <c:pt idx="1">
                    <c:v>III 2024</c:v>
                  </c:pt>
                </c:lvl>
              </c:multiLvlStrCache>
            </c:multiLvlStrRef>
          </c:cat>
          <c:val>
            <c:numRef>
              <c:f>'Diagrama 1'!$E$4:$E$10</c:f>
              <c:numCache>
                <c:formatCode>#,##0.0;#,##0.0</c:formatCode>
                <c:ptCount val="7"/>
                <c:pt idx="0">
                  <c:v>-857.37865336978155</c:v>
                </c:pt>
                <c:pt idx="1">
                  <c:v>-392.61260286460896</c:v>
                </c:pt>
                <c:pt idx="2">
                  <c:v>-341.12212427899755</c:v>
                </c:pt>
                <c:pt idx="3">
                  <c:v>-125.1068905366952</c:v>
                </c:pt>
                <c:pt idx="4">
                  <c:v>-48.932925499397932</c:v>
                </c:pt>
                <c:pt idx="6">
                  <c:v>-907.77454317969966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1C-4E93-B9CA-2BC592D9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6876351"/>
        <c:axId val="936874911"/>
      </c:barChart>
      <c:lineChart>
        <c:grouping val="stacked"/>
        <c:varyColors val="0"/>
        <c:ser>
          <c:idx val="2"/>
          <c:order val="2"/>
          <c:tx>
            <c:strRef>
              <c:f>'Diagrama 1'!$F$2</c:f>
              <c:strCache>
                <c:ptCount val="1"/>
                <c:pt idx="0">
                  <c:v>Valoarea financiară netă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A10000"/>
              </a:solidFill>
              <a:ln w="9525">
                <a:solidFill>
                  <a:srgbClr val="A10000"/>
                </a:solidFill>
              </a:ln>
              <a:effectLst/>
            </c:spPr>
          </c:marker>
          <c:dPt>
            <c:idx val="5"/>
            <c:marker>
              <c:symbol val="circle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441C-4E93-B9CA-2BC592D931F8}"/>
              </c:ext>
            </c:extLst>
          </c:dPt>
          <c:dLbls>
            <c:dLbl>
              <c:idx val="0"/>
              <c:layout>
                <c:manualLayout>
                  <c:x val="-3.7732859859230972E-2"/>
                  <c:y val="5.4544164122341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1C-4E93-B9CA-2BC592D931F8}"/>
                </c:ext>
              </c:extLst>
            </c:dLbl>
            <c:dLbl>
              <c:idx val="1"/>
              <c:layout>
                <c:manualLayout>
                  <c:x val="-3.6314834245713655E-2"/>
                  <c:y val="5.6389990598811508E-2"/>
                </c:manualLayout>
              </c:layout>
              <c:tx>
                <c:rich>
                  <a:bodyPr/>
                  <a:lstStyle/>
                  <a:p>
                    <a:fld id="{CB304B45-4026-4354-A183-CC53922B0998}" type="CELLREF">
                      <a:rPr lang="en-US"/>
                      <a:pPr/>
                      <a:t>[CELLREF]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{CB304B45-4026-4354-A183-CC53922B0998}</c15:txfldGUID>
                      <c15:f>"-269,4"</c15:f>
                      <c15:dlblFieldTableCache>
                        <c:ptCount val="1"/>
                        <c:pt idx="0">
                          <c:v>-269,4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41C-4E93-B9CA-2BC592D931F8}"/>
                </c:ext>
              </c:extLst>
            </c:dLbl>
            <c:dLbl>
              <c:idx val="2"/>
              <c:layout>
                <c:manualLayout>
                  <c:x val="-3.5960376528157964E-2"/>
                  <c:y val="4.3948524291606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1C-4E93-B9CA-2BC592D931F8}"/>
                </c:ext>
              </c:extLst>
            </c:dLbl>
            <c:dLbl>
              <c:idx val="3"/>
              <c:layout>
                <c:manualLayout>
                  <c:x val="-3.3158723612721805E-2"/>
                  <c:y val="4.734988483582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1C-4E93-B9CA-2BC592D931F8}"/>
                </c:ext>
              </c:extLst>
            </c:dLbl>
            <c:dLbl>
              <c:idx val="4"/>
              <c:layout>
                <c:manualLayout>
                  <c:x val="-3.3913881653334012E-2"/>
                  <c:y val="3.4023896487374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1C-4E93-B9CA-2BC592D931F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1C-4E93-B9CA-2BC592D931F8}"/>
                </c:ext>
              </c:extLst>
            </c:dLbl>
            <c:dLbl>
              <c:idx val="6"/>
              <c:layout>
                <c:manualLayout>
                  <c:x val="-3.3048438627251472E-2"/>
                  <c:y val="4.3165401748189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41C-4E93-B9CA-2BC592D931F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8E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'Diagrama 1'!$B$4:$C$10</c:f>
              <c:multiLvlStrCache>
                <c:ptCount val="7"/>
                <c:lvl>
                  <c:pt idx="0">
                    <c:v>Economia Națională</c:v>
                  </c:pt>
                  <c:pt idx="1">
                    <c:v>Societăți comerciale nefinanciare</c:v>
                  </c:pt>
                  <c:pt idx="2">
                    <c:v>Societăți financiare</c:v>
                  </c:pt>
                  <c:pt idx="3">
                    <c:v>Administrația publică</c:v>
                  </c:pt>
                  <c:pt idx="4">
                    <c:v>Gospodăriile populației</c:v>
                  </c:pt>
                  <c:pt idx="6">
                    <c:v>Economia Națională</c:v>
                  </c:pt>
                </c:lvl>
                <c:lvl>
                  <c:pt idx="0">
                    <c:v>IV 2023</c:v>
                  </c:pt>
                  <c:pt idx="1">
                    <c:v>III 2024</c:v>
                  </c:pt>
                </c:lvl>
              </c:multiLvlStrCache>
            </c:multiLvlStrRef>
          </c:cat>
          <c:val>
            <c:numRef>
              <c:f>'Diagrama 1'!$F$4:$F$10</c:f>
              <c:numCache>
                <c:formatCode>#,##0.0</c:formatCode>
                <c:ptCount val="7"/>
                <c:pt idx="0">
                  <c:v>-96.430449485153645</c:v>
                </c:pt>
                <c:pt idx="1">
                  <c:v>-269.35183838824861</c:v>
                </c:pt>
                <c:pt idx="2">
                  <c:v>-19.146948695279093</c:v>
                </c:pt>
                <c:pt idx="3">
                  <c:v>-29.29242346804763</c:v>
                </c:pt>
                <c:pt idx="4">
                  <c:v>226.869474909921</c:v>
                </c:pt>
                <c:pt idx="6">
                  <c:v>-90.921735641654237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41C-4E93-B9CA-2BC592D9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76351"/>
        <c:axId val="936874911"/>
      </c:lineChart>
      <c:catAx>
        <c:axId val="93687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936874911"/>
        <c:crosses val="autoZero"/>
        <c:auto val="1"/>
        <c:lblAlgn val="ctr"/>
        <c:lblOffset val="100"/>
        <c:noMultiLvlLbl val="0"/>
      </c:catAx>
      <c:valAx>
        <c:axId val="936874911"/>
        <c:scaling>
          <c:orientation val="minMax"/>
          <c:max val="1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936876351"/>
        <c:crossesAt val="0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00181586970164"/>
          <c:y val="6.1319299373292634E-2"/>
          <c:w val="0.6463236787109633"/>
          <c:h val="7.56406628786430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13385034400533"/>
          <c:y val="0"/>
          <c:w val="0.64465119749484734"/>
          <c:h val="1"/>
        </c:manualLayout>
      </c:layout>
      <c:pieChart>
        <c:varyColors val="1"/>
        <c:ser>
          <c:idx val="1"/>
          <c:order val="1"/>
          <c:tx>
            <c:v>series</c:v>
          </c:tx>
          <c:spPr>
            <a:ln w="12700"/>
          </c:spPr>
          <c:dPt>
            <c:idx val="0"/>
            <c:bubble3D val="0"/>
            <c:spPr>
              <a:solidFill>
                <a:srgbClr val="A6A6A6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1EF-4AC7-A52D-76ACA80DF87C}"/>
              </c:ext>
            </c:extLst>
          </c:dPt>
          <c:dPt>
            <c:idx val="1"/>
            <c:bubble3D val="0"/>
            <c:spPr>
              <a:solidFill>
                <a:srgbClr val="614831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EF-4AC7-A52D-76ACA80DF87C}"/>
              </c:ext>
            </c:extLst>
          </c:dPt>
          <c:dPt>
            <c:idx val="2"/>
            <c:bubble3D val="0"/>
            <c:spPr>
              <a:solidFill>
                <a:srgbClr val="D39367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1EF-4AC7-A52D-76ACA80DF87C}"/>
              </c:ext>
            </c:extLst>
          </c:dPt>
          <c:dPt>
            <c:idx val="3"/>
            <c:bubble3D val="0"/>
            <c:spPr>
              <a:solidFill>
                <a:srgbClr val="8497B0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EF-4AC7-A52D-76ACA80DF87C}"/>
              </c:ext>
            </c:extLst>
          </c:dPt>
          <c:dLbls>
            <c:dLbl>
              <c:idx val="0"/>
              <c:layout>
                <c:manualLayout>
                  <c:x val="-0.27429650009922479"/>
                  <c:y val="0.135136432738995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01FE348-D3DC-4DC7-A1FF-E6CEF5C51FD4}" type="PERCENTAGE">
                      <a: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rPr>
                      <a:pPr>
                        <a:defRPr/>
                      </a:pPr>
                      <a:t>[PERCENTAGE]</a:t>
                    </a:fld>
                    <a:endParaRPr lang="ro-MD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1EF-4AC7-A52D-76ACA80DF87C}"/>
                </c:ext>
              </c:extLst>
            </c:dLbl>
            <c:dLbl>
              <c:idx val="1"/>
              <c:layout>
                <c:manualLayout>
                  <c:x val="0.14620607740159167"/>
                  <c:y val="-0.3488279306898531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defRPr>
                    </a:pPr>
                    <a:fld id="{DD307F0A-DAF4-4E26-A0D3-99428BCF226A}" type="PERCENTAGE">
                      <a: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400" b="1">
                          <a:solidFill>
                            <a:sysClr val="window" lastClr="FFFFFF"/>
                          </a:solidFill>
                          <a:effectLst>
                            <a:outerShdw blurRad="50800" dist="38100" dir="2700000" algn="t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</a:defRPr>
                      </a:pPr>
                      <a:t>[PERCENTAGE]</a:t>
                    </a:fld>
                    <a:endParaRPr lang="ro-MD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400" b="1" i="0" u="none" strike="noStrike" kern="1200" baseline="0">
                      <a:solidFill>
                        <a:sysClr val="window" lastClr="FFFFFF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EF-4AC7-A52D-76ACA80DF87C}"/>
                </c:ext>
              </c:extLst>
            </c:dLbl>
            <c:dLbl>
              <c:idx val="2"/>
              <c:layout>
                <c:manualLayout>
                  <c:x val="0.25733228274847997"/>
                  <c:y val="0.1751742462295141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defRPr>
                    </a:pPr>
                    <a:fld id="{4B403F2C-87FF-430F-9261-A96DA05368C3}" type="PERCENTAGE">
                      <a: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400" b="1">
                          <a:solidFill>
                            <a:sysClr val="window" lastClr="FFFFFF"/>
                          </a:solidFill>
                          <a:effectLst>
                            <a:outerShdw blurRad="50800" dist="38100" dir="2700000" algn="t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</a:defRPr>
                      </a:pPr>
                      <a:t>[PERCENTAGE]</a:t>
                    </a:fld>
                    <a:endParaRPr lang="ro-MD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400" b="1" i="0" u="none" strike="noStrike" kern="1200" baseline="0">
                      <a:solidFill>
                        <a:sysClr val="window" lastClr="FFFFFF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1EF-4AC7-A52D-76ACA80DF87C}"/>
                </c:ext>
              </c:extLst>
            </c:dLbl>
            <c:dLbl>
              <c:idx val="3"/>
              <c:layout>
                <c:manualLayout>
                  <c:x val="0.12849689277940374"/>
                  <c:y val="0.294259393130549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defRPr>
                    </a:pPr>
                    <a:fld id="{F33F8487-B6DF-4FD3-912A-ADE8B720B638}" type="PERCENTAGE">
                      <a:rPr lang="en-US" sz="1400" b="1" i="0" u="none" strike="noStrike" kern="1200" baseline="0">
                        <a:solidFill>
                          <a:sysClr val="window" lastClr="FFFFFF"/>
                        </a:solidFill>
                        <a:effectLst>
                          <a:outerShdw blurRad="50800" dist="38100" dir="2700000" algn="tl" rotWithShape="0">
                            <a:prstClr val="black">
                              <a:alpha val="40000"/>
                            </a:prstClr>
                          </a:outerShdw>
                        </a:effectLst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400" b="1">
                          <a:solidFill>
                            <a:sysClr val="window" lastClr="FFFFFF"/>
                          </a:solidFill>
                          <a:effectLst>
                            <a:outerShdw blurRad="50800" dist="38100" dir="2700000" algn="tl" rotWithShape="0">
                              <a:prstClr val="black">
                                <a:alpha val="40000"/>
                              </a:prstClr>
                            </a:outerShdw>
                          </a:effectLst>
                        </a:defRPr>
                      </a:pPr>
                      <a:t>[PERCENTAGE]</a:t>
                    </a:fld>
                    <a:endParaRPr lang="ro-MD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400" b="1" i="0" u="none" strike="noStrike" kern="1200" baseline="0">
                      <a:solidFill>
                        <a:sysClr val="window" lastClr="FFFFFF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EF-4AC7-A52D-76ACA80DF8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('Diagrama 6'!$D$20,'Diagrama 6'!$D$25,'Diagrama 6'!$D$30,'Diagrama 6'!$D$35)</c:f>
              <c:numCache>
                <c:formatCode>#,##0.0</c:formatCode>
                <c:ptCount val="4"/>
                <c:pt idx="0">
                  <c:v>228.84582337052552</c:v>
                </c:pt>
                <c:pt idx="1">
                  <c:v>223.32081688974</c:v>
                </c:pt>
                <c:pt idx="2">
                  <c:v>87.766204891915891</c:v>
                </c:pt>
                <c:pt idx="3">
                  <c:v>64.060980158270937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F-4AC7-A52D-76ACA80D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doughnutChart>
        <c:varyColors val="1"/>
        <c:ser>
          <c:idx val="0"/>
          <c:order val="0"/>
          <c:tx>
            <c:v>sectoare</c:v>
          </c:tx>
          <c:spPr>
            <a:ln w="15875">
              <a:solidFill>
                <a:srgbClr val="ADC8DD"/>
              </a:solidFill>
            </a:ln>
          </c:spPr>
          <c:dPt>
            <c:idx val="0"/>
            <c:bubble3D val="0"/>
            <c:spPr>
              <a:pattFill prst="pct90">
                <a:fgClr>
                  <a:srgbClr val="A6A6A6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EF-4AC7-A52D-76ACA80DF87C}"/>
              </c:ext>
            </c:extLst>
          </c:dPt>
          <c:dPt>
            <c:idx val="1"/>
            <c:bubble3D val="0"/>
            <c:spPr>
              <a:pattFill prst="pct40">
                <a:fgClr>
                  <a:srgbClr val="B7B7B7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1EF-4AC7-A52D-76ACA80DF87C}"/>
              </c:ext>
            </c:extLst>
          </c:dPt>
          <c:dPt>
            <c:idx val="2"/>
            <c:bubble3D val="0"/>
            <c:spPr>
              <a:pattFill prst="dkUpDiag">
                <a:fgClr>
                  <a:srgbClr val="C9C9C9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1EF-4AC7-A52D-76ACA80DF87C}"/>
              </c:ext>
            </c:extLst>
          </c:dPt>
          <c:dPt>
            <c:idx val="3"/>
            <c:bubble3D val="0"/>
            <c:spPr>
              <a:pattFill prst="pct5">
                <a:fgClr>
                  <a:srgbClr val="DBDBDB"/>
                </a:fgClr>
                <a:bgClr>
                  <a:schemeClr val="bg1"/>
                </a:bgClr>
              </a:pattFill>
              <a:ln w="15875">
                <a:solidFill>
                  <a:srgbClr val="DBDBD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1EF-4AC7-A52D-76ACA80DF8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1EF-4AC7-A52D-76ACA80DF87C}"/>
              </c:ext>
            </c:extLst>
          </c:dPt>
          <c:dPt>
            <c:idx val="5"/>
            <c:bubble3D val="0"/>
            <c:spPr>
              <a:pattFill prst="dkDnDiag">
                <a:fgClr>
                  <a:srgbClr val="72553A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EF-4AC7-A52D-76ACA80DF8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1EF-4AC7-A52D-76ACA80DF87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1EF-4AC7-A52D-76ACA80DF87C}"/>
              </c:ext>
            </c:extLst>
          </c:dPt>
          <c:dPt>
            <c:idx val="8"/>
            <c:bubble3D val="0"/>
            <c:spPr>
              <a:pattFill prst="pct90">
                <a:fgClr>
                  <a:srgbClr val="D39367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EF-4AC7-A52D-76ACA80DF87C}"/>
              </c:ext>
            </c:extLst>
          </c:dPt>
          <c:dPt>
            <c:idx val="9"/>
            <c:bubble3D val="0"/>
            <c:spPr>
              <a:pattFill prst="pct40">
                <a:fgClr>
                  <a:srgbClr val="DBA885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EF-4AC7-A52D-76ACA80DF87C}"/>
              </c:ext>
            </c:extLst>
          </c:dPt>
          <c:dPt>
            <c:idx val="10"/>
            <c:bubble3D val="0"/>
            <c:spPr>
              <a:pattFill prst="dkUpDiag">
                <a:fgClr>
                  <a:srgbClr val="E4BEA3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EF-4AC7-A52D-76ACA80DF87C}"/>
              </c:ext>
            </c:extLst>
          </c:dPt>
          <c:dPt>
            <c:idx val="11"/>
            <c:bubble3D val="0"/>
            <c:spPr>
              <a:pattFill prst="pct5">
                <a:fgClr>
                  <a:srgbClr val="EDD3C2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EF-4AC7-A52D-76ACA80DF87C}"/>
              </c:ext>
            </c:extLst>
          </c:dPt>
          <c:dPt>
            <c:idx val="12"/>
            <c:bubble3D val="0"/>
            <c:spPr>
              <a:pattFill prst="pct40">
                <a:fgClr>
                  <a:srgbClr val="8497B0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EF-4AC7-A52D-76ACA80DF87C}"/>
              </c:ext>
            </c:extLst>
          </c:dPt>
          <c:dPt>
            <c:idx val="13"/>
            <c:bubble3D val="0"/>
            <c:spPr>
              <a:pattFill prst="pct90">
                <a:fgClr>
                  <a:srgbClr val="9CABBF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EF-4AC7-A52D-76ACA80DF87C}"/>
              </c:ext>
            </c:extLst>
          </c:dPt>
          <c:dPt>
            <c:idx val="14"/>
            <c:bubble3D val="0"/>
            <c:spPr>
              <a:pattFill prst="dkUpDiag">
                <a:fgClr>
                  <a:srgbClr val="B5C0CF"/>
                </a:fgClr>
                <a:bgClr>
                  <a:schemeClr val="bg1"/>
                </a:bgClr>
              </a:patt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1EF-4AC7-A52D-76ACA80DF87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5875">
                <a:solidFill>
                  <a:srgbClr val="ADC8DD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1EF-4AC7-A52D-76ACA80DF87C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1EF-4AC7-A52D-76ACA80DF87C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A1EF-4AC7-A52D-76ACA80DF87C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1EF-4AC7-A52D-76ACA80DF87C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A1EF-4AC7-A52D-76ACA80DF87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EF-4AC7-A52D-76ACA80DF87C}"/>
                </c:ext>
              </c:extLst>
            </c:dLbl>
            <c:dLbl>
              <c:idx val="5"/>
              <c:layout>
                <c:manualLayout>
                  <c:x val="-4.9612398255518692E-3"/>
                  <c:y val="-3.47322562383599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EF-4AC7-A52D-76ACA80DF87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EF-4AC7-A52D-76ACA80DF8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EF-4AC7-A52D-76ACA80DF87C}"/>
                </c:ext>
              </c:extLst>
            </c:dLbl>
            <c:dLbl>
              <c:idx val="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A1EF-4AC7-A52D-76ACA80DF87C}"/>
                </c:ext>
              </c:extLst>
            </c:dLbl>
            <c:dLbl>
              <c:idx val="9"/>
              <c:layout>
                <c:manualLayout>
                  <c:x val="-2.7286819040535284E-2"/>
                  <c:y val="-2.315483749223993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EF-4AC7-A52D-76ACA80DF87C}"/>
                </c:ext>
              </c:extLst>
            </c:dLbl>
            <c:dLbl>
              <c:idx val="10"/>
              <c:layout>
                <c:manualLayout>
                  <c:x val="2.9767438953311218E-2"/>
                  <c:y val="5.40279541485598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EF-4AC7-A52D-76ACA80DF87C}"/>
                </c:ext>
              </c:extLst>
            </c:dLbl>
            <c:dLbl>
              <c:idx val="11"/>
              <c:layout>
                <c:manualLayout>
                  <c:x val="1.2403099563879675E-2"/>
                  <c:y val="-3.087311665631991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EF-4AC7-A52D-76ACA80DF87C}"/>
                </c:ext>
              </c:extLst>
            </c:dLbl>
            <c:dLbl>
              <c:idx val="12"/>
              <c:layout>
                <c:manualLayout>
                  <c:x val="0"/>
                  <c:y val="-5.016881456651985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EF-4AC7-A52D-76ACA80DF87C}"/>
                </c:ext>
              </c:extLst>
            </c:dLbl>
            <c:dLbl>
              <c:idx val="13"/>
              <c:layout>
                <c:manualLayout>
                  <c:x val="4.9612398255518692E-3"/>
                  <c:y val="1.92956979101999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EF-4AC7-A52D-76ACA80DF87C}"/>
                </c:ext>
              </c:extLst>
            </c:dLbl>
            <c:dLbl>
              <c:idx val="14"/>
              <c:layout>
                <c:manualLayout>
                  <c:x val="9.9224796511037383E-3"/>
                  <c:y val="-7.33236520587598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E48312">
                          <a:lumMod val="50000"/>
                        </a:srgbClr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EF-4AC7-A52D-76ACA80DF87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EF-4AC7-A52D-76ACA80DF87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('Diagrama 6'!$D$16:$D$19,'Diagrama 6'!$D$21:$D$24,'Diagrama 6'!$D$26:$D$29,'Diagrama 6'!$D$31:$D$34)</c:f>
              <c:numCache>
                <c:formatCode>#,##0.0</c:formatCode>
                <c:ptCount val="16"/>
                <c:pt idx="0">
                  <c:v>90.642490401602998</c:v>
                </c:pt>
                <c:pt idx="1">
                  <c:v>62.507804615460003</c:v>
                </c:pt>
                <c:pt idx="2">
                  <c:v>46.256082439602515</c:v>
                </c:pt>
                <c:pt idx="3">
                  <c:v>29.439445913860002</c:v>
                </c:pt>
                <c:pt idx="4">
                  <c:v>0</c:v>
                </c:pt>
                <c:pt idx="5">
                  <c:v>223.32081688974</c:v>
                </c:pt>
                <c:pt idx="6">
                  <c:v>0</c:v>
                </c:pt>
                <c:pt idx="7">
                  <c:v>0</c:v>
                </c:pt>
                <c:pt idx="8">
                  <c:v>58.375365688922706</c:v>
                </c:pt>
                <c:pt idx="9">
                  <c:v>18.67917931693427</c:v>
                </c:pt>
                <c:pt idx="10">
                  <c:v>8.0348168262634836</c:v>
                </c:pt>
                <c:pt idx="11">
                  <c:v>2.6768430597954236</c:v>
                </c:pt>
                <c:pt idx="12">
                  <c:v>43.919906604300934</c:v>
                </c:pt>
                <c:pt idx="13">
                  <c:v>9.6546698840000005</c:v>
                </c:pt>
                <c:pt idx="14">
                  <c:v>10.486403669970001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F-4AC7-A52D-76ACA80D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8000">
              <a:alpha val="41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EB8748">
              <a:alpha val="48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7F7F7F">
              <a:alpha val="49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solidFill>
              <a:srgbClr val="7F7F7F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pattFill prst="pct8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layout>
            <c:manualLayout>
              <c:x val="2.6913979736218941E-2"/>
              <c:y val="-0.1010008325238274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5.4533484908468412E-2"/>
                  <c:h val="7.3866122720064042E-2"/>
                </c:manualLayout>
              </c15:layout>
            </c:ext>
          </c:extLst>
        </c:dLbl>
      </c:pivotFmt>
      <c:pivotFmt>
        <c:idx val="36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layout>
            <c:manualLayout>
              <c:x val="2.8070175438596492E-2"/>
              <c:y val="-4.68052189079894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EB8748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pattFill prst="pct80">
            <a:fgClr>
              <a:srgbClr val="EB8748"/>
            </a:fgClr>
            <a:bgClr>
              <a:schemeClr val="bg1"/>
            </a:bgClr>
          </a:pattFill>
          <a:ln>
            <a:solidFill>
              <a:srgbClr val="EB8748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>
              <a:lumMod val="75000"/>
              <a:alpha val="60000"/>
            </a:schemeClr>
          </a:solidFill>
          <a:ln>
            <a:solidFill>
              <a:srgbClr val="666633"/>
            </a:solidFill>
          </a:ln>
          <a:effectLst/>
        </c:spPr>
        <c:dLbl>
          <c:idx val="0"/>
          <c:layout>
            <c:manualLayout>
              <c:x val="2.6666666666666668E-2"/>
              <c:y val="2.46343257410470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0070C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layout>
            <c:manualLayout>
              <c:x val="2.8070175438596492E-2"/>
              <c:y val="-7.390297722314166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666633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pattFill prst="pct80">
            <a:fgClr>
              <a:srgbClr val="666633"/>
            </a:fgClr>
            <a:bgClr>
              <a:schemeClr val="bg1"/>
            </a:bgClr>
          </a:pattFill>
          <a:ln w="9525">
            <a:solidFill>
              <a:srgbClr val="666633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5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89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0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</c:pivotFmt>
      <c:pivotFmt>
        <c:idx val="95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dLbl>
          <c:idx val="0"/>
          <c:layout>
            <c:manualLayout>
              <c:x val="-4.2105263157896792E-3"/>
              <c:y val="2.463432574104707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layout>
            <c:manualLayout>
              <c:x val="2.9473684210526315E-2"/>
              <c:y val="0.1256350612793400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D4AF12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pattFill prst="pct80">
            <a:fgClr>
              <a:srgbClr val="EDC727"/>
            </a:fgClr>
            <a:bgClr>
              <a:schemeClr val="bg1"/>
            </a:bgClr>
          </a:pattFill>
          <a:ln w="25400"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2"/>
        <c:spPr>
          <a:pattFill prst="pct90">
            <a:fgClr>
              <a:srgbClr val="CDA911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13"/>
        <c:spPr>
          <a:pattFill prst="pct9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pattFill prst="pct90">
            <a:fgClr>
              <a:srgbClr val="EB8748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rgbClr val="1F4E79">
              <a:alpha val="70000"/>
            </a:srgb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r"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pattFill prst="pct90">
            <a:fgClr>
              <a:srgbClr val="6E4926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r"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pattFill prst="pct90">
            <a:fgClr>
              <a:srgbClr val="7F7F7F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18"/>
        <c:spPr>
          <a:pattFill prst="pct90">
            <a:fgClr>
              <a:srgbClr val="EB8748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19"/>
        <c:spPr>
          <a:solidFill>
            <a:srgbClr val="1F4E79">
              <a:alpha val="70000"/>
            </a:srgbClr>
          </a:solidFill>
          <a:ln>
            <a:noFill/>
          </a:ln>
          <a:effectLst/>
        </c:spPr>
        <c:marker>
          <c:symbol val="none"/>
        </c:marker>
      </c:pivotFmt>
      <c:pivotFmt>
        <c:idx val="120"/>
        <c:spPr>
          <a:pattFill prst="pct90">
            <a:fgClr>
              <a:srgbClr val="6E4926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21"/>
        <c:spPr>
          <a:pattFill prst="pct90">
            <a:fgClr>
              <a:srgbClr val="CDA911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</c:pivotFmt>
      <c:pivotFmt>
        <c:idx val="122"/>
        <c:spPr>
          <a:solidFill>
            <a:schemeClr val="accent1"/>
          </a:solidFill>
          <a:ln w="285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123"/>
      </c:pivotFmt>
      <c:pivotFmt>
        <c:idx val="124"/>
      </c:pivotFmt>
      <c:pivotFmt>
        <c:idx val="125"/>
      </c:pivotFmt>
      <c:pivotFmt>
        <c:idx val="126"/>
      </c:pivotFmt>
      <c:pivotFmt>
        <c:idx val="127"/>
      </c:pivotFmt>
      <c:pivotFmt>
        <c:idx val="128"/>
      </c:pivotFmt>
      <c:pivotFmt>
        <c:idx val="129"/>
      </c:pivotFmt>
      <c:pivotFmt>
        <c:idx val="130"/>
      </c:pivotFmt>
      <c:pivotFmt>
        <c:idx val="131"/>
      </c:pivotFmt>
      <c:pivotFmt>
        <c:idx val="132"/>
      </c:pivotFmt>
      <c:pivotFmt>
        <c:idx val="133"/>
      </c:pivotFmt>
      <c:pivotFmt>
        <c:idx val="134"/>
      </c:pivotFmt>
      <c:pivotFmt>
        <c:idx val="135"/>
      </c:pivotFmt>
      <c:pivotFmt>
        <c:idx val="136"/>
      </c:pivotFmt>
      <c:pivotFmt>
        <c:idx val="137"/>
      </c:pivotFmt>
      <c:pivotFmt>
        <c:idx val="138"/>
      </c:pivotFmt>
      <c:pivotFmt>
        <c:idx val="139"/>
      </c:pivotFmt>
      <c:pivotFmt>
        <c:idx val="140"/>
      </c:pivotFmt>
      <c:pivotFmt>
        <c:idx val="141"/>
      </c:pivotFmt>
      <c:pivotFmt>
        <c:idx val="142"/>
      </c:pivotFmt>
      <c:pivotFmt>
        <c:idx val="143"/>
      </c:pivotFmt>
      <c:pivotFmt>
        <c:idx val="144"/>
      </c:pivotFmt>
      <c:pivotFmt>
        <c:idx val="145"/>
      </c:pivotFmt>
      <c:pivotFmt>
        <c:idx val="146"/>
      </c:pivotFmt>
      <c:pivotFmt>
        <c:idx val="147"/>
      </c:pivotFmt>
      <c:pivotFmt>
        <c:idx val="148"/>
      </c:pivotFmt>
      <c:pivotFmt>
        <c:idx val="149"/>
      </c:pivotFmt>
      <c:pivotFmt>
        <c:idx val="150"/>
      </c:pivotFmt>
      <c:pivotFmt>
        <c:idx val="151"/>
      </c:pivotFmt>
      <c:pivotFmt>
        <c:idx val="152"/>
      </c:pivotFmt>
      <c:pivotFmt>
        <c:idx val="153"/>
      </c:pivotFmt>
      <c:pivotFmt>
        <c:idx val="154"/>
      </c:pivotFmt>
      <c:pivotFmt>
        <c:idx val="155"/>
      </c:pivotFmt>
      <c:pivotFmt>
        <c:idx val="156"/>
      </c:pivotFmt>
      <c:pivotFmt>
        <c:idx val="157"/>
      </c:pivotFmt>
      <c:pivotFmt>
        <c:idx val="158"/>
      </c:pivotFmt>
      <c:pivotFmt>
        <c:idx val="159"/>
      </c:pivotFmt>
      <c:pivotFmt>
        <c:idx val="160"/>
      </c:pivotFmt>
      <c:pivotFmt>
        <c:idx val="161"/>
      </c:pivotFmt>
      <c:pivotFmt>
        <c:idx val="162"/>
      </c:pivotFmt>
      <c:pivotFmt>
        <c:idx val="163"/>
      </c:pivotFmt>
      <c:pivotFmt>
        <c:idx val="164"/>
      </c:pivotFmt>
      <c:pivotFmt>
        <c:idx val="165"/>
      </c:pivotFmt>
      <c:pivotFmt>
        <c:idx val="166"/>
      </c:pivotFmt>
      <c:pivotFmt>
        <c:idx val="167"/>
      </c:pivotFmt>
      <c:pivotFmt>
        <c:idx val="168"/>
      </c:pivotFmt>
      <c:pivotFmt>
        <c:idx val="169"/>
      </c:pivotFmt>
      <c:pivotFmt>
        <c:idx val="170"/>
      </c:pivotFmt>
      <c:pivotFmt>
        <c:idx val="171"/>
      </c:pivotFmt>
      <c:pivotFmt>
        <c:idx val="172"/>
      </c:pivotFmt>
      <c:pivotFmt>
        <c:idx val="173"/>
      </c:pivotFmt>
      <c:pivotFmt>
        <c:idx val="174"/>
      </c:pivotFmt>
      <c:pivotFmt>
        <c:idx val="175"/>
      </c:pivotFmt>
      <c:pivotFmt>
        <c:idx val="176"/>
      </c:pivotFmt>
      <c:pivotFmt>
        <c:idx val="177"/>
      </c:pivotFmt>
      <c:pivotFmt>
        <c:idx val="178"/>
      </c:pivotFmt>
      <c:pivotFmt>
        <c:idx val="179"/>
      </c:pivotFmt>
      <c:pivotFmt>
        <c:idx val="180"/>
      </c:pivotFmt>
      <c:pivotFmt>
        <c:idx val="181"/>
      </c:pivotFmt>
      <c:pivotFmt>
        <c:idx val="182"/>
      </c:pivotFmt>
      <c:pivotFmt>
        <c:idx val="183"/>
        <c:spPr>
          <a:solidFill>
            <a:schemeClr val="accent1"/>
          </a:solidFill>
          <a:ln w="285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184"/>
      </c:pivotFmt>
      <c:pivotFmt>
        <c:idx val="185"/>
      </c:pivotFmt>
      <c:pivotFmt>
        <c:idx val="186"/>
      </c:pivotFmt>
      <c:pivotFmt>
        <c:idx val="187"/>
      </c:pivotFmt>
      <c:pivotFmt>
        <c:idx val="188"/>
      </c:pivotFmt>
      <c:pivotFmt>
        <c:idx val="189"/>
      </c:pivotFmt>
      <c:pivotFmt>
        <c:idx val="190"/>
      </c:pivotFmt>
      <c:pivotFmt>
        <c:idx val="191"/>
      </c:pivotFmt>
      <c:pivotFmt>
        <c:idx val="192"/>
      </c:pivotFmt>
      <c:pivotFmt>
        <c:idx val="193"/>
      </c:pivotFmt>
      <c:pivotFmt>
        <c:idx val="194"/>
      </c:pivotFmt>
      <c:pivotFmt>
        <c:idx val="195"/>
      </c:pivotFmt>
      <c:pivotFmt>
        <c:idx val="196"/>
      </c:pivotFmt>
      <c:pivotFmt>
        <c:idx val="197"/>
      </c:pivotFmt>
      <c:pivotFmt>
        <c:idx val="198"/>
      </c:pivotFmt>
      <c:pivotFmt>
        <c:idx val="199"/>
      </c:pivotFmt>
      <c:pivotFmt>
        <c:idx val="200"/>
      </c:pivotFmt>
      <c:pivotFmt>
        <c:idx val="201"/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0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10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rgbClr val="E1C4A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rgbClr val="A6A6A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219"/>
        <c:spPr>
          <a:solidFill>
            <a:schemeClr val="accent1"/>
          </a:solidFill>
          <a:ln w="15875" cap="rnd">
            <a:solidFill>
              <a:schemeClr val="tx1"/>
            </a:solidFill>
            <a:round/>
          </a:ln>
          <a:effectLst/>
        </c:spPr>
        <c:marker>
          <c:symbol val="none"/>
        </c:marker>
      </c:pivotFmt>
      <c:pivotFmt>
        <c:idx val="220"/>
        <c:spPr>
          <a:solidFill>
            <a:schemeClr val="accent1"/>
          </a:solidFill>
          <a:ln w="158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221"/>
        <c:spPr>
          <a:solidFill>
            <a:schemeClr val="accent1"/>
          </a:solidFill>
          <a:ln w="1587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222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1.412803492717324E-3"/>
              <c:y val="-8.74316817881239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layout>
            <c:manualLayout>
              <c:x val="-2.2604855883475529E-2"/>
              <c:y val="-2.59932026937665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2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229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  <c:dLbl>
          <c:idx val="0"/>
          <c:layout>
            <c:manualLayout>
              <c:x val="-2.9668873347061631E-2"/>
              <c:y val="-1.89041474136484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rgbClr val="E1C4A9"/>
          </a:solidFill>
          <a:ln>
            <a:noFill/>
          </a:ln>
          <a:effectLst/>
        </c:spPr>
      </c:pivotFmt>
      <c:pivotFmt>
        <c:idx val="23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rgbClr val="E1C4A9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</c:pivotFmt>
      <c:pivotFmt>
        <c:idx val="237"/>
        <c:spPr>
          <a:solidFill>
            <a:srgbClr val="E1C4A9"/>
          </a:solidFill>
          <a:ln>
            <a:noFill/>
          </a:ln>
          <a:effectLst/>
        </c:spPr>
        <c:dLbl>
          <c:idx val="0"/>
          <c:layout>
            <c:manualLayout>
              <c:x val="-1.0360439261914506E-16"/>
              <c:y val="-2.8356221120472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239"/>
        <c:spPr>
          <a:solidFill>
            <a:schemeClr val="accent1"/>
          </a:solidFill>
          <a:ln w="22225" cap="rnd">
            <a:solidFill>
              <a:srgbClr val="6E4926"/>
            </a:solidFill>
            <a:round/>
          </a:ln>
          <a:effectLst/>
        </c:spPr>
      </c:pivotFmt>
      <c:pivotFmt>
        <c:idx val="24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0"/>
              <c:y val="-8.50686633614179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rgbClr val="E1C4A9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pattFill prst="pct40">
            <a:fgClr>
              <a:schemeClr val="accent4">
                <a:lumMod val="50000"/>
              </a:schemeClr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dLbl>
          <c:idx val="0"/>
          <c:layout>
            <c:manualLayout>
              <c:x val="-2.6843266361627292E-2"/>
              <c:y val="-2.83562211204726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2"/>
        <c:spPr>
          <a:solidFill>
            <a:srgbClr val="805C43"/>
          </a:solidFill>
          <a:ln>
            <a:noFill/>
          </a:ln>
          <a:effectLst/>
        </c:spPr>
      </c:pivotFmt>
      <c:pivotFmt>
        <c:idx val="313"/>
        <c:spPr>
          <a:solidFill>
            <a:srgbClr val="805C43"/>
          </a:solidFill>
          <a:ln>
            <a:noFill/>
          </a:ln>
          <a:effectLst/>
        </c:spPr>
      </c:pivotFmt>
      <c:pivotFmt>
        <c:idx val="314"/>
        <c:spPr>
          <a:solidFill>
            <a:srgbClr val="805C43"/>
          </a:solidFill>
          <a:ln>
            <a:noFill/>
          </a:ln>
          <a:effectLst/>
        </c:spPr>
      </c:pivotFmt>
      <c:pivotFmt>
        <c:idx val="315"/>
        <c:spPr>
          <a:solidFill>
            <a:srgbClr val="805C43"/>
          </a:solidFill>
          <a:ln>
            <a:noFill/>
          </a:ln>
          <a:effectLst/>
        </c:spPr>
      </c:pivotFmt>
      <c:pivotFmt>
        <c:idx val="316"/>
        <c:spPr>
          <a:solidFill>
            <a:srgbClr val="805C43"/>
          </a:solidFill>
          <a:ln>
            <a:noFill/>
          </a:ln>
          <a:effectLst/>
        </c:spPr>
      </c:pivotFmt>
      <c:pivotFmt>
        <c:idx val="317"/>
        <c:spPr>
          <a:solidFill>
            <a:srgbClr val="805C43"/>
          </a:solidFill>
          <a:ln>
            <a:noFill/>
          </a:ln>
          <a:effectLst/>
        </c:spPr>
      </c:pivotFmt>
      <c:pivotFmt>
        <c:idx val="318"/>
        <c:spPr>
          <a:solidFill>
            <a:srgbClr val="805C43"/>
          </a:solidFill>
          <a:ln>
            <a:noFill/>
          </a:ln>
          <a:effectLst/>
        </c:spPr>
      </c:pivotFmt>
      <c:pivotFmt>
        <c:idx val="319"/>
        <c:spPr>
          <a:solidFill>
            <a:srgbClr val="805C43"/>
          </a:solidFill>
          <a:ln>
            <a:noFill/>
          </a:ln>
          <a:effectLst/>
        </c:spPr>
      </c:pivotFmt>
      <c:pivotFmt>
        <c:idx val="320"/>
        <c:spPr>
          <a:solidFill>
            <a:srgbClr val="805C43"/>
          </a:solidFill>
          <a:ln>
            <a:noFill/>
          </a:ln>
          <a:effectLst/>
        </c:spPr>
      </c:pivotFmt>
      <c:pivotFmt>
        <c:idx val="321"/>
        <c:spPr>
          <a:solidFill>
            <a:srgbClr val="805C43"/>
          </a:solidFill>
          <a:ln>
            <a:noFill/>
          </a:ln>
          <a:effectLst/>
        </c:spPr>
      </c:pivotFmt>
      <c:pivotFmt>
        <c:idx val="322"/>
        <c:spPr>
          <a:solidFill>
            <a:srgbClr val="805C43"/>
          </a:solidFill>
          <a:ln>
            <a:noFill/>
          </a:ln>
          <a:effectLst/>
        </c:spPr>
      </c:pivotFmt>
      <c:pivotFmt>
        <c:idx val="323"/>
        <c:spPr>
          <a:solidFill>
            <a:srgbClr val="805C43"/>
          </a:solidFill>
          <a:ln>
            <a:noFill/>
          </a:ln>
          <a:effectLst/>
        </c:spPr>
      </c:pivotFmt>
      <c:pivotFmt>
        <c:idx val="324"/>
        <c:spPr>
          <a:solidFill>
            <a:srgbClr val="805C43"/>
          </a:solidFill>
          <a:ln>
            <a:noFill/>
          </a:ln>
          <a:effectLst/>
        </c:spPr>
      </c:pivotFmt>
      <c:pivotFmt>
        <c:idx val="325"/>
        <c:spPr>
          <a:solidFill>
            <a:srgbClr val="805C43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6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7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8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9"/>
        <c:spPr>
          <a:solidFill>
            <a:srgbClr val="E1B597"/>
          </a:solidFill>
          <a:ln>
            <a:noFill/>
          </a:ln>
          <a:effectLst/>
        </c:spPr>
      </c:pivotFmt>
      <c:pivotFmt>
        <c:idx val="330"/>
        <c:spPr>
          <a:solidFill>
            <a:srgbClr val="E1B597"/>
          </a:solidFill>
          <a:ln>
            <a:noFill/>
          </a:ln>
          <a:effectLst/>
        </c:spPr>
      </c:pivotFmt>
      <c:pivotFmt>
        <c:idx val="331"/>
        <c:spPr>
          <a:solidFill>
            <a:srgbClr val="E1B597"/>
          </a:solidFill>
          <a:ln>
            <a:noFill/>
          </a:ln>
          <a:effectLst/>
        </c:spPr>
      </c:pivotFmt>
      <c:pivotFmt>
        <c:idx val="332"/>
        <c:spPr>
          <a:solidFill>
            <a:srgbClr val="E1B597"/>
          </a:solidFill>
          <a:ln>
            <a:noFill/>
          </a:ln>
          <a:effectLst/>
        </c:spPr>
      </c:pivotFmt>
      <c:pivotFmt>
        <c:idx val="333"/>
        <c:spPr>
          <a:solidFill>
            <a:srgbClr val="E1B597"/>
          </a:solidFill>
          <a:ln>
            <a:noFill/>
          </a:ln>
          <a:effectLst/>
        </c:spPr>
      </c:pivotFmt>
      <c:pivotFmt>
        <c:idx val="334"/>
        <c:spPr>
          <a:solidFill>
            <a:srgbClr val="E1B597"/>
          </a:solidFill>
          <a:ln>
            <a:noFill/>
          </a:ln>
          <a:effectLst/>
        </c:spPr>
      </c:pivotFmt>
      <c:pivotFmt>
        <c:idx val="335"/>
        <c:spPr>
          <a:solidFill>
            <a:srgbClr val="E1B597"/>
          </a:solidFill>
          <a:ln>
            <a:noFill/>
          </a:ln>
          <a:effectLst/>
        </c:spPr>
      </c:pivotFmt>
      <c:pivotFmt>
        <c:idx val="336"/>
        <c:spPr>
          <a:solidFill>
            <a:srgbClr val="E1B597"/>
          </a:solidFill>
          <a:ln>
            <a:noFill/>
          </a:ln>
          <a:effectLst/>
        </c:spPr>
      </c:pivotFmt>
      <c:pivotFmt>
        <c:idx val="337"/>
        <c:spPr>
          <a:solidFill>
            <a:srgbClr val="E1B597"/>
          </a:solidFill>
          <a:ln>
            <a:noFill/>
          </a:ln>
          <a:effectLst/>
        </c:spPr>
      </c:pivotFmt>
      <c:pivotFmt>
        <c:idx val="338"/>
        <c:spPr>
          <a:solidFill>
            <a:srgbClr val="E1B597"/>
          </a:solidFill>
          <a:ln>
            <a:noFill/>
          </a:ln>
          <a:effectLst/>
        </c:spPr>
      </c:pivotFmt>
      <c:pivotFmt>
        <c:idx val="339"/>
        <c:spPr>
          <a:solidFill>
            <a:srgbClr val="E1B597"/>
          </a:solidFill>
          <a:ln>
            <a:noFill/>
          </a:ln>
          <a:effectLst/>
        </c:spPr>
      </c:pivotFmt>
      <c:pivotFmt>
        <c:idx val="340"/>
        <c:spPr>
          <a:solidFill>
            <a:srgbClr val="E1B597"/>
          </a:solidFill>
          <a:ln>
            <a:noFill/>
          </a:ln>
          <a:effectLst/>
        </c:spPr>
      </c:pivotFmt>
      <c:pivotFmt>
        <c:idx val="341"/>
        <c:spPr>
          <a:solidFill>
            <a:srgbClr val="E1B597"/>
          </a:solidFill>
          <a:ln>
            <a:noFill/>
          </a:ln>
          <a:effectLst/>
        </c:spPr>
      </c:pivotFmt>
      <c:pivotFmt>
        <c:idx val="342"/>
        <c:spPr>
          <a:solidFill>
            <a:srgbClr val="E1B597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3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4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5"/>
        <c:spPr>
          <a:solidFill>
            <a:srgbClr val="E1B59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6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7"/>
        <c:spPr>
          <a:solidFill>
            <a:srgbClr val="A6A6A6"/>
          </a:solidFill>
          <a:ln>
            <a:noFill/>
          </a:ln>
          <a:effectLst/>
        </c:spPr>
      </c:pivotFmt>
      <c:pivotFmt>
        <c:idx val="348"/>
        <c:spPr>
          <a:solidFill>
            <a:srgbClr val="A6A6A6"/>
          </a:solidFill>
          <a:ln>
            <a:noFill/>
          </a:ln>
          <a:effectLst/>
        </c:spPr>
      </c:pivotFmt>
      <c:pivotFmt>
        <c:idx val="349"/>
        <c:spPr>
          <a:solidFill>
            <a:srgbClr val="A6A6A6"/>
          </a:solidFill>
          <a:ln>
            <a:noFill/>
          </a:ln>
          <a:effectLst/>
        </c:spPr>
      </c:pivotFmt>
      <c:pivotFmt>
        <c:idx val="350"/>
        <c:spPr>
          <a:solidFill>
            <a:srgbClr val="A6A6A6"/>
          </a:solidFill>
          <a:ln>
            <a:noFill/>
          </a:ln>
          <a:effectLst/>
        </c:spPr>
      </c:pivotFmt>
      <c:pivotFmt>
        <c:idx val="351"/>
        <c:spPr>
          <a:solidFill>
            <a:srgbClr val="A6A6A6"/>
          </a:solidFill>
          <a:ln>
            <a:noFill/>
          </a:ln>
          <a:effectLst/>
        </c:spPr>
      </c:pivotFmt>
      <c:pivotFmt>
        <c:idx val="352"/>
        <c:spPr>
          <a:solidFill>
            <a:srgbClr val="A6A6A6"/>
          </a:solidFill>
          <a:ln>
            <a:noFill/>
          </a:ln>
          <a:effectLst/>
        </c:spPr>
      </c:pivotFmt>
      <c:pivotFmt>
        <c:idx val="353"/>
        <c:spPr>
          <a:solidFill>
            <a:srgbClr val="A6A6A6"/>
          </a:solidFill>
          <a:ln>
            <a:noFill/>
          </a:ln>
          <a:effectLst/>
        </c:spPr>
      </c:pivotFmt>
      <c:pivotFmt>
        <c:idx val="354"/>
        <c:spPr>
          <a:solidFill>
            <a:srgbClr val="A6A6A6"/>
          </a:solidFill>
          <a:ln>
            <a:noFill/>
          </a:ln>
          <a:effectLst/>
        </c:spPr>
      </c:pivotFmt>
      <c:pivotFmt>
        <c:idx val="355"/>
        <c:spPr>
          <a:solidFill>
            <a:srgbClr val="A6A6A6"/>
          </a:solidFill>
          <a:ln>
            <a:noFill/>
          </a:ln>
          <a:effectLst/>
        </c:spPr>
      </c:pivotFmt>
      <c:pivotFmt>
        <c:idx val="356"/>
        <c:spPr>
          <a:solidFill>
            <a:srgbClr val="A6A6A6"/>
          </a:solidFill>
          <a:ln>
            <a:noFill/>
          </a:ln>
          <a:effectLst/>
        </c:spPr>
      </c:pivotFmt>
      <c:pivotFmt>
        <c:idx val="357"/>
        <c:spPr>
          <a:solidFill>
            <a:srgbClr val="A6A6A6"/>
          </a:solidFill>
          <a:ln>
            <a:noFill/>
          </a:ln>
          <a:effectLst/>
        </c:spPr>
      </c:pivotFmt>
      <c:pivotFmt>
        <c:idx val="358"/>
        <c:spPr>
          <a:solidFill>
            <a:srgbClr val="A6A6A6"/>
          </a:solidFill>
          <a:ln>
            <a:noFill/>
          </a:ln>
          <a:effectLst/>
        </c:spPr>
      </c:pivotFmt>
      <c:pivotFmt>
        <c:idx val="359"/>
        <c:spPr>
          <a:solidFill>
            <a:srgbClr val="A6A6A6"/>
          </a:solidFill>
          <a:ln>
            <a:noFill/>
          </a:ln>
          <a:effectLst/>
        </c:spPr>
      </c:pivotFmt>
      <c:pivotFmt>
        <c:idx val="360"/>
        <c:spPr>
          <a:solidFill>
            <a:srgbClr val="A6A6A6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1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2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3"/>
        <c:spPr>
          <a:solidFill>
            <a:srgbClr val="A6A6A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4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5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6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7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8"/>
        <c:spPr>
          <a:solidFill>
            <a:schemeClr val="accent1"/>
          </a:solidFill>
          <a:ln w="19050" cap="rnd">
            <a:solidFill>
              <a:srgbClr val="6E4926"/>
            </a:solidFill>
            <a:round/>
          </a:ln>
          <a:effectLst/>
        </c:spPr>
        <c:marker>
          <c:symbol val="none"/>
        </c:marker>
      </c:pivotFmt>
      <c:pivotFmt>
        <c:idx val="369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0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1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2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3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4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5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6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</c:pivotFmt>
      <c:pivotFmt>
        <c:idx val="377"/>
        <c:spPr>
          <a:solidFill>
            <a:schemeClr val="accent1"/>
          </a:solidFill>
          <a:ln w="19050" cap="rnd">
            <a:solidFill>
              <a:srgbClr val="693B37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8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9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</c:pivotFmt>
      <c:pivotFmt>
        <c:idx val="38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5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86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87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9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1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39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3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4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5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6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8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9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0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01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2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3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04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5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8167908460272461E-2"/>
                  <c:h val="5.5059032435298617E-2"/>
                </c:manualLayout>
              </c15:layout>
            </c:ext>
          </c:extLst>
        </c:dLbl>
      </c:pivotFmt>
      <c:pivotFmt>
        <c:idx val="40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7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3755267178605233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057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9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38028022994584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0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1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69394019526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2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3.5531860188004858E-3"/>
              <c:y val="-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3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4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5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16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8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9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6.0902674922210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1978674169204954E-2"/>
              <c:y val="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1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189E-2"/>
              <c:y val="4.93021654132179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3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2372272224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4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1.7765930094004057E-3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5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7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8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solidFill>
              <a:schemeClr val="bg2">
                <a:alpha val="8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9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1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020208115980481E-2"/>
              <c:y val="3.19014011497292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7308453197405785E-2"/>
              <c:y val="3.77016559042254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3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0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4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35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7.54033118084509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6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09026749222103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7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8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9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0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1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2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3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4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5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</c:pivotFmt>
      <c:pivotFmt>
        <c:idx val="446"/>
        <c:spPr>
          <a:pattFill prst="pct40">
            <a:fgClr>
              <a:srgbClr val="805C43"/>
            </a:fgClr>
            <a:bgClr>
              <a:schemeClr val="bg1"/>
            </a:bgClr>
          </a:patt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7"/>
        <c:spPr>
          <a:solidFill>
            <a:srgbClr val="E1B59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8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9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0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1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2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69394019526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3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7765930094002754E-3"/>
              <c:y val="-8.41032372272224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4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5"/>
        <c:spPr>
          <a:solidFill>
            <a:srgbClr val="E1B597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6"/>
        <c:spPr>
          <a:solidFill>
            <a:srgbClr val="E1B597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7.54033118084509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7"/>
        <c:spPr>
          <a:solidFill>
            <a:srgbClr val="805C4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8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9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0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1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8167908460272461E-2"/>
                  <c:h val="5.5059032435298617E-2"/>
                </c:manualLayout>
              </c15:layout>
            </c:ext>
          </c:extLst>
        </c:dLbl>
      </c:pivotFmt>
      <c:pivotFmt>
        <c:idx val="462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3.5531860188004858E-3"/>
              <c:y val="-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3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-1.7765930094004057E-3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4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5"/>
        <c:spPr>
          <a:solidFill>
            <a:srgbClr val="805C4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6"/>
        <c:spPr>
          <a:solidFill>
            <a:srgbClr val="805C43"/>
          </a:solidFill>
          <a:ln>
            <a:noFill/>
          </a:ln>
          <a:effectLst/>
        </c:spPr>
        <c:dLbl>
          <c:idx val="0"/>
          <c:layout>
            <c:manualLayout>
              <c:x val="0"/>
              <c:y val="-2.900081705950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 rtl="0">
                <a:defRPr lang="en-US" sz="1200" b="1" i="0" u="none" strike="noStrike" kern="1200" baseline="0">
                  <a:solidFill>
                    <a:srgbClr val="000000">
                      <a:lumMod val="75000"/>
                      <a:lumOff val="25000"/>
                    </a:srgb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7"/>
        <c:spPr>
          <a:solidFill>
            <a:srgbClr val="A6A6A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8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9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0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1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2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38028022994584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3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-1.3028198232744295E-16"/>
              <c:y val="-6.0902674922210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4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5"/>
        <c:spPr>
          <a:solidFill>
            <a:srgbClr val="A6A6A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6"/>
        <c:spPr>
          <a:solidFill>
            <a:srgbClr val="A6A6A6"/>
          </a:solidFill>
          <a:ln>
            <a:noFill/>
          </a:ln>
          <a:effectLst/>
        </c:spPr>
        <c:dLbl>
          <c:idx val="0"/>
          <c:layout>
            <c:manualLayout>
              <c:x val="0"/>
              <c:y val="-6.09026749222103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7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8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9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0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1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2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3755267178605233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3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1978674169204954E-2"/>
              <c:y val="3.48015285269773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4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5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6"/>
        <c:spPr>
          <a:solidFill>
            <a:schemeClr val="accent1"/>
          </a:solidFill>
          <a:ln w="19050" cap="rnd">
            <a:solidFill>
              <a:schemeClr val="accent3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020208115980481E-2"/>
              <c:y val="3.19014011497292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7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8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9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0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1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2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057E-2"/>
              <c:y val="4.060178328147357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3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9085046206806189E-2"/>
              <c:y val="4.93021654132179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4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5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6"/>
        <c:spPr>
          <a:solidFill>
            <a:schemeClr val="accent1"/>
          </a:solidFill>
          <a:ln w="22225" cap="rnd">
            <a:solidFill>
              <a:srgbClr val="C00000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7308453197405785E-2"/>
              <c:y val="3.77016559042254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PermianSans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376253741621167E-2"/>
          <c:y val="1.8451443569553805E-2"/>
          <c:w val="0.92958769706674071"/>
          <c:h val="0.74696631671041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'Diagrama 2'!$C$3</c:f>
              <c:strCache>
                <c:ptCount val="1"/>
                <c:pt idx="0">
                  <c:v>Administrația publică</c:v>
                </c:pt>
              </c:strCache>
            </c:strRef>
          </c:tx>
          <c:spPr>
            <a:pattFill prst="pct40">
              <a:fgClr>
                <a:srgbClr val="805C43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4D-4D23-843E-7B27E299F594}"/>
              </c:ext>
            </c:extLst>
          </c:dPt>
          <c:dPt>
            <c:idx val="1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4D-4D23-843E-7B27E299F594}"/>
              </c:ext>
            </c:extLst>
          </c:dPt>
          <c:dPt>
            <c:idx val="2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4D-4D23-843E-7B27E299F594}"/>
              </c:ext>
            </c:extLst>
          </c:dPt>
          <c:dPt>
            <c:idx val="3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4D-4D23-843E-7B27E299F594}"/>
              </c:ext>
            </c:extLst>
          </c:dPt>
          <c:dPt>
            <c:idx val="4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4D-4D23-843E-7B27E299F594}"/>
              </c:ext>
            </c:extLst>
          </c:dPt>
          <c:dPt>
            <c:idx val="5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D4D-4D23-843E-7B27E299F594}"/>
              </c:ext>
            </c:extLst>
          </c:dPt>
          <c:dPt>
            <c:idx val="6"/>
            <c:invertIfNegative val="0"/>
            <c:bubble3D val="0"/>
            <c:spPr>
              <a:pattFill prst="pct40">
                <a:fgClr>
                  <a:srgbClr val="805C4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D4D-4D23-843E-7B27E299F59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D4D-4D23-843E-7B27E299F59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D4D-4D23-843E-7B27E299F594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4D-4D23-843E-7B27E299F59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4D-4D23-843E-7B27E299F594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1" i="0" u="none" strike="noStrike" kern="1200" baseline="0">
                    <a:solidFill>
                      <a:srgbClr val="000000">
                        <a:lumMod val="75000"/>
                        <a:lumOff val="25000"/>
                      </a:srgb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sept.'22</c:v>
                </c:pt>
                <c:pt idx="1">
                  <c:v>dec.'22</c:v>
                </c:pt>
                <c:pt idx="2">
                  <c:v>mart.'23</c:v>
                </c:pt>
                <c:pt idx="3">
                  <c:v>iun.'23</c:v>
                </c:pt>
                <c:pt idx="4">
                  <c:v>sept.'23</c:v>
                </c:pt>
                <c:pt idx="5">
                  <c:v>dec.'23</c:v>
                </c:pt>
                <c:pt idx="6">
                  <c:v>mart.'24</c:v>
                </c:pt>
                <c:pt idx="7">
                  <c:v>iun.'24</c:v>
                </c:pt>
                <c:pt idx="8">
                  <c:v>sept.'24</c:v>
                </c:pt>
              </c:strCache>
            </c:strRef>
          </c:cat>
          <c:val>
            <c:numRef>
              <c:f>'Diagrama 2'!$C$4:$C$12</c:f>
              <c:numCache>
                <c:formatCode>#,##0.0</c:formatCode>
                <c:ptCount val="9"/>
                <c:pt idx="0">
                  <c:v>-5.0256493631094195</c:v>
                </c:pt>
                <c:pt idx="1">
                  <c:v>-11.065989757234794</c:v>
                </c:pt>
                <c:pt idx="2">
                  <c:v>-12.089326437292309</c:v>
                </c:pt>
                <c:pt idx="3">
                  <c:v>-11.996371912439589</c:v>
                </c:pt>
                <c:pt idx="4">
                  <c:v>-9.8133862968969261</c:v>
                </c:pt>
                <c:pt idx="5">
                  <c:v>-11.464911575615883</c:v>
                </c:pt>
                <c:pt idx="6">
                  <c:v>-10.058776208174741</c:v>
                </c:pt>
                <c:pt idx="7">
                  <c:v>-8.8136861184114803</c:v>
                </c:pt>
                <c:pt idx="8">
                  <c:v>-9.2487397205235045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D4D-4D23-843E-7B27E299F594}"/>
            </c:ext>
          </c:extLst>
        </c:ser>
        <c:ser>
          <c:idx val="1"/>
          <c:order val="1"/>
          <c:tx>
            <c:strRef>
              <c:f>'Diagrama 2'!$D$3</c:f>
              <c:strCache>
                <c:ptCount val="1"/>
                <c:pt idx="0">
                  <c:v>Societăți comerciale nefinanciare</c:v>
                </c:pt>
              </c:strCache>
            </c:strRef>
          </c:tx>
          <c:spPr>
            <a:solidFill>
              <a:srgbClr val="E1B59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D4D-4D23-843E-7B27E299F594}"/>
              </c:ext>
            </c:extLst>
          </c:dPt>
          <c:dPt>
            <c:idx val="1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D4D-4D23-843E-7B27E299F594}"/>
              </c:ext>
            </c:extLst>
          </c:dPt>
          <c:dPt>
            <c:idx val="2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D4D-4D23-843E-7B27E299F594}"/>
              </c:ext>
            </c:extLst>
          </c:dPt>
          <c:dPt>
            <c:idx val="3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D4D-4D23-843E-7B27E299F594}"/>
              </c:ext>
            </c:extLst>
          </c:dPt>
          <c:dPt>
            <c:idx val="4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D4D-4D23-843E-7B27E299F594}"/>
              </c:ext>
            </c:extLst>
          </c:dPt>
          <c:dPt>
            <c:idx val="5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D4D-4D23-843E-7B27E299F594}"/>
              </c:ext>
            </c:extLst>
          </c:dPt>
          <c:dPt>
            <c:idx val="6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D4D-4D23-843E-7B27E299F594}"/>
              </c:ext>
            </c:extLst>
          </c:dPt>
          <c:dPt>
            <c:idx val="7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D4D-4D23-843E-7B27E299F594}"/>
              </c:ext>
            </c:extLst>
          </c:dPt>
          <c:dPt>
            <c:idx val="8"/>
            <c:invertIfNegative val="0"/>
            <c:bubble3D val="0"/>
            <c:spPr>
              <a:solidFill>
                <a:srgbClr val="E1B5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D4D-4D23-843E-7B27E299F594}"/>
                </c:ext>
              </c:extLst>
            </c:dLbl>
            <c:dLbl>
              <c:idx val="4"/>
              <c:layout>
                <c:manualLayout>
                  <c:x val="-1.7765930094002754E-3"/>
                  <c:y val="-8.4103693940195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D4D-4D23-843E-7B27E299F594}"/>
                </c:ext>
              </c:extLst>
            </c:dLbl>
            <c:dLbl>
              <c:idx val="5"/>
              <c:layout>
                <c:manualLayout>
                  <c:x val="-1.7765930094002754E-3"/>
                  <c:y val="-8.4103237227222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D4D-4D23-843E-7B27E299F5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D4D-4D23-843E-7B27E299F594}"/>
                </c:ext>
              </c:extLst>
            </c:dLbl>
            <c:dLbl>
              <c:idx val="8"/>
              <c:layout>
                <c:manualLayout>
                  <c:x val="-1.3028198232744295E-16"/>
                  <c:y val="-7.5403311808450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sept.'22</c:v>
                </c:pt>
                <c:pt idx="1">
                  <c:v>dec.'22</c:v>
                </c:pt>
                <c:pt idx="2">
                  <c:v>mart.'23</c:v>
                </c:pt>
                <c:pt idx="3">
                  <c:v>iun.'23</c:v>
                </c:pt>
                <c:pt idx="4">
                  <c:v>sept.'23</c:v>
                </c:pt>
                <c:pt idx="5">
                  <c:v>dec.'23</c:v>
                </c:pt>
                <c:pt idx="6">
                  <c:v>mart.'24</c:v>
                </c:pt>
                <c:pt idx="7">
                  <c:v>iun.'24</c:v>
                </c:pt>
                <c:pt idx="8">
                  <c:v>sept.'24</c:v>
                </c:pt>
              </c:strCache>
            </c:strRef>
          </c:cat>
          <c:val>
            <c:numRef>
              <c:f>'Diagrama 2'!$D$4:$D$12</c:f>
              <c:numCache>
                <c:formatCode>#,##0.0</c:formatCode>
                <c:ptCount val="9"/>
                <c:pt idx="0">
                  <c:v>-91.610739030068515</c:v>
                </c:pt>
                <c:pt idx="1">
                  <c:v>-93.691803796506164</c:v>
                </c:pt>
                <c:pt idx="2">
                  <c:v>-91.533259569797025</c:v>
                </c:pt>
                <c:pt idx="3">
                  <c:v>-90.926856350646673</c:v>
                </c:pt>
                <c:pt idx="4">
                  <c:v>-90.526608185447301</c:v>
                </c:pt>
                <c:pt idx="5">
                  <c:v>-85.900727072962965</c:v>
                </c:pt>
                <c:pt idx="6">
                  <c:v>-88.309309002274745</c:v>
                </c:pt>
                <c:pt idx="7">
                  <c:v>-88.490532923749825</c:v>
                </c:pt>
                <c:pt idx="8">
                  <c:v>-85.044689088794641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8D4D-4D23-843E-7B27E299F594}"/>
            </c:ext>
          </c:extLst>
        </c:ser>
        <c:ser>
          <c:idx val="2"/>
          <c:order val="2"/>
          <c:tx>
            <c:strRef>
              <c:f>'Diagrama 2'!$E$3</c:f>
              <c:strCache>
                <c:ptCount val="1"/>
                <c:pt idx="0">
                  <c:v>Societăți financiare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D4D-4D23-843E-7B27E299F594}"/>
              </c:ext>
            </c:extLst>
          </c:dPt>
          <c:dPt>
            <c:idx val="1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D4D-4D23-843E-7B27E299F594}"/>
              </c:ext>
            </c:extLst>
          </c:dPt>
          <c:dPt>
            <c:idx val="2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8D4D-4D23-843E-7B27E299F594}"/>
              </c:ext>
            </c:extLst>
          </c:dPt>
          <c:dPt>
            <c:idx val="3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8D4D-4D23-843E-7B27E299F594}"/>
              </c:ext>
            </c:extLst>
          </c:dPt>
          <c:dPt>
            <c:idx val="4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8D4D-4D23-843E-7B27E299F594}"/>
              </c:ext>
            </c:extLst>
          </c:dPt>
          <c:dPt>
            <c:idx val="5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8D4D-4D23-843E-7B27E299F594}"/>
              </c:ext>
            </c:extLst>
          </c:dPt>
          <c:dPt>
            <c:idx val="6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8D4D-4D23-843E-7B27E299F594}"/>
              </c:ext>
            </c:extLst>
          </c:dPt>
          <c:dPt>
            <c:idx val="7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8D4D-4D23-843E-7B27E299F594}"/>
              </c:ext>
            </c:extLst>
          </c:dPt>
          <c:dPt>
            <c:idx val="8"/>
            <c:invertIfNegative val="0"/>
            <c:bubble3D val="0"/>
            <c:spPr>
              <a:solidFill>
                <a:srgbClr val="805C4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4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5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6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7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8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9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A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8167908460272461E-2"/>
                      <c:h val="5.50590324352986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9-8D4D-4D23-843E-7B27E299F594}"/>
                </c:ext>
              </c:extLst>
            </c:dLbl>
            <c:dLbl>
              <c:idx val="4"/>
              <c:layout>
                <c:manualLayout>
                  <c:x val="-3.5531860188004858E-3"/>
                  <c:y val="-3.480152852697734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75000"/>
                          <a:lumOff val="2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D4D-4D23-843E-7B27E299F594}"/>
                </c:ext>
              </c:extLst>
            </c:dLbl>
            <c:dLbl>
              <c:idx val="5"/>
              <c:layout>
                <c:manualLayout>
                  <c:x val="-1.7765930094004057E-3"/>
                  <c:y val="-2.90008170595083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200" b="1" i="0" u="none" strike="noStrike" kern="1200" baseline="0">
                      <a:solidFill>
                        <a:srgbClr val="000000">
                          <a:lumMod val="75000"/>
                          <a:lumOff val="2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D4D-4D23-843E-7B27E299F5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D4D-4D23-843E-7B27E299F594}"/>
                </c:ext>
              </c:extLst>
            </c:dLbl>
            <c:dLbl>
              <c:idx val="8"/>
              <c:layout>
                <c:manualLayout>
                  <c:x val="0"/>
                  <c:y val="-2.90008170595083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75000"/>
                          <a:lumOff val="2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sept.'22</c:v>
                </c:pt>
                <c:pt idx="1">
                  <c:v>dec.'22</c:v>
                </c:pt>
                <c:pt idx="2">
                  <c:v>mart.'23</c:v>
                </c:pt>
                <c:pt idx="3">
                  <c:v>iun.'23</c:v>
                </c:pt>
                <c:pt idx="4">
                  <c:v>sept.'23</c:v>
                </c:pt>
                <c:pt idx="5">
                  <c:v>dec.'23</c:v>
                </c:pt>
                <c:pt idx="6">
                  <c:v>mart.'24</c:v>
                </c:pt>
                <c:pt idx="7">
                  <c:v>iun.'24</c:v>
                </c:pt>
                <c:pt idx="8">
                  <c:v>sept.'24</c:v>
                </c:pt>
              </c:strCache>
            </c:strRef>
          </c:cat>
          <c:val>
            <c:numRef>
              <c:f>'Diagrama 2'!$E$4:$E$12</c:f>
              <c:numCache>
                <c:formatCode>#,##0.0</c:formatCode>
                <c:ptCount val="9"/>
                <c:pt idx="0">
                  <c:v>-7.2732094643215968</c:v>
                </c:pt>
                <c:pt idx="1">
                  <c:v>-7.2138480805701688</c:v>
                </c:pt>
                <c:pt idx="2">
                  <c:v>-6.7062193201096312</c:v>
                </c:pt>
                <c:pt idx="3">
                  <c:v>-6.662299505847284</c:v>
                </c:pt>
                <c:pt idx="4">
                  <c:v>-6.8838099106671855</c:v>
                </c:pt>
                <c:pt idx="5">
                  <c:v>-6.7022571076810253</c:v>
                </c:pt>
                <c:pt idx="6">
                  <c:v>-6.4741337530419791</c:v>
                </c:pt>
                <c:pt idx="7">
                  <c:v>-6.4210322042812589</c:v>
                </c:pt>
                <c:pt idx="8">
                  <c:v>-6.045424855953585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8D4D-4D23-843E-7B27E299F594}"/>
            </c:ext>
          </c:extLst>
        </c:ser>
        <c:ser>
          <c:idx val="3"/>
          <c:order val="3"/>
          <c:tx>
            <c:strRef>
              <c:f>'Diagrama 2'!$F$3</c:f>
              <c:strCache>
                <c:ptCount val="1"/>
                <c:pt idx="0">
                  <c:v>Gospodăriile populației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8D4D-4D23-843E-7B27E299F594}"/>
              </c:ext>
            </c:extLst>
          </c:dPt>
          <c:dPt>
            <c:idx val="1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8D4D-4D23-843E-7B27E299F594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1-8D4D-4D23-843E-7B27E299F594}"/>
              </c:ext>
            </c:extLst>
          </c:dPt>
          <c:dPt>
            <c:idx val="3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3-8D4D-4D23-843E-7B27E299F594}"/>
              </c:ext>
            </c:extLst>
          </c:dPt>
          <c:dPt>
            <c:idx val="4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8D4D-4D23-843E-7B27E299F594}"/>
              </c:ext>
            </c:extLst>
          </c:dPt>
          <c:dPt>
            <c:idx val="5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8D4D-4D23-843E-7B27E299F594}"/>
              </c:ext>
            </c:extLst>
          </c:dPt>
          <c:dPt>
            <c:idx val="6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8D4D-4D23-843E-7B27E299F594}"/>
              </c:ext>
            </c:extLst>
          </c:dPt>
          <c:dPt>
            <c:idx val="7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8D4D-4D23-843E-7B27E299F594}"/>
              </c:ext>
            </c:extLst>
          </c:dPt>
          <c:dPt>
            <c:idx val="8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D-8D4D-4D23-843E-7B27E299F59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E-8D4D-4D23-843E-7B27E299F59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F-8D4D-4D23-843E-7B27E299F59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0-8D4D-4D23-843E-7B27E299F59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1-8D4D-4D23-843E-7B27E299F59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2-8D4D-4D23-843E-7B27E299F59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3-8D4D-4D23-843E-7B27E299F59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4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8D4D-4D23-843E-7B27E299F594}"/>
                </c:ext>
              </c:extLst>
            </c:dLbl>
            <c:dLbl>
              <c:idx val="4"/>
              <c:layout>
                <c:manualLayout>
                  <c:x val="0"/>
                  <c:y val="-6.380280229945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8D4D-4D23-843E-7B27E299F594}"/>
                </c:ext>
              </c:extLst>
            </c:dLbl>
            <c:dLbl>
              <c:idx val="5"/>
              <c:layout>
                <c:manualLayout>
                  <c:x val="-1.3028198232744295E-16"/>
                  <c:y val="-6.090267492221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8D4D-4D23-843E-7B27E299F5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8D4D-4D23-843E-7B27E299F594}"/>
                </c:ext>
              </c:extLst>
            </c:dLbl>
            <c:dLbl>
              <c:idx val="8"/>
              <c:layout>
                <c:manualLayout>
                  <c:x val="0"/>
                  <c:y val="-6.09026749222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2'!$B$4:$B$12</c:f>
              <c:strCache>
                <c:ptCount val="9"/>
                <c:pt idx="0">
                  <c:v>sept.'22</c:v>
                </c:pt>
                <c:pt idx="1">
                  <c:v>dec.'22</c:v>
                </c:pt>
                <c:pt idx="2">
                  <c:v>mart.'23</c:v>
                </c:pt>
                <c:pt idx="3">
                  <c:v>iun.'23</c:v>
                </c:pt>
                <c:pt idx="4">
                  <c:v>sept.'23</c:v>
                </c:pt>
                <c:pt idx="5">
                  <c:v>dec.'23</c:v>
                </c:pt>
                <c:pt idx="6">
                  <c:v>mart.'24</c:v>
                </c:pt>
                <c:pt idx="7">
                  <c:v>iun.'24</c:v>
                </c:pt>
                <c:pt idx="8">
                  <c:v>sept.'24</c:v>
                </c:pt>
              </c:strCache>
            </c:strRef>
          </c:cat>
          <c:val>
            <c:numRef>
              <c:f>'Diagrama 2'!$F$4:$F$12</c:f>
              <c:numCache>
                <c:formatCode>#,##0.0</c:formatCode>
                <c:ptCount val="9"/>
                <c:pt idx="0">
                  <c:v>66.649237612929127</c:v>
                </c:pt>
                <c:pt idx="1">
                  <c:v>71.632784935185839</c:v>
                </c:pt>
                <c:pt idx="2">
                  <c:v>70.641789796873582</c:v>
                </c:pt>
                <c:pt idx="3">
                  <c:v>71.902828632825916</c:v>
                </c:pt>
                <c:pt idx="4">
                  <c:v>70.830373949185912</c:v>
                </c:pt>
                <c:pt idx="5">
                  <c:v>71.974264701447183</c:v>
                </c:pt>
                <c:pt idx="6">
                  <c:v>73.522456223459187</c:v>
                </c:pt>
                <c:pt idx="7">
                  <c:v>73.942955229414238</c:v>
                </c:pt>
                <c:pt idx="8">
                  <c:v>71.631380253070859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5-8D4D-4D23-843E-7B27E299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08353856"/>
        <c:axId val="1808344288"/>
      </c:barChart>
      <c:lineChart>
        <c:grouping val="standard"/>
        <c:varyColors val="0"/>
        <c:ser>
          <c:idx val="4"/>
          <c:order val="4"/>
          <c:tx>
            <c:strRef>
              <c:f>'Diagrama 2'!$G$3</c:f>
              <c:strCache>
                <c:ptCount val="1"/>
                <c:pt idx="0">
                  <c:v>Restul lumii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8D4D-4D23-843E-7B27E299F594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8D4D-4D23-843E-7B27E299F594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8D4D-4D23-843E-7B27E299F594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8D4D-4D23-843E-7B27E299F594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8D4D-4D23-843E-7B27E299F594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8D4D-4D23-843E-7B27E299F594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8D4D-4D23-843E-7B27E299F59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8D4D-4D23-843E-7B27E299F594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chemeClr val="accent3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8D4D-4D23-843E-7B27E299F594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8-8D4D-4D23-843E-7B27E299F594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9-8D4D-4D23-843E-7B27E299F594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A-8D4D-4D23-843E-7B27E299F594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B-8D4D-4D23-843E-7B27E299F594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C-8D4D-4D23-843E-7B27E299F594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D-8D4D-4D23-843E-7B27E299F594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E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8D4D-4D23-843E-7B27E299F594}"/>
                </c:ext>
              </c:extLst>
            </c:dLbl>
            <c:dLbl>
              <c:idx val="4"/>
              <c:layout>
                <c:manualLayout>
                  <c:x val="-3.3755267178605233E-2"/>
                  <c:y val="4.0601783281473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8D4D-4D23-843E-7B27E299F594}"/>
                </c:ext>
              </c:extLst>
            </c:dLbl>
            <c:dLbl>
              <c:idx val="5"/>
              <c:layout>
                <c:manualLayout>
                  <c:x val="-3.1978674169204954E-2"/>
                  <c:y val="3.4801528526977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8D4D-4D23-843E-7B27E299F5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8D4D-4D23-843E-7B27E299F594}"/>
                </c:ext>
              </c:extLst>
            </c:dLbl>
            <c:dLbl>
              <c:idx val="8"/>
              <c:layout>
                <c:manualLayout>
                  <c:x val="-3.020208115980481E-2"/>
                  <c:y val="3.1901401149729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sept.'22</c:v>
              </c:pt>
              <c:pt idx="1">
                <c:v>dec.'22</c:v>
              </c:pt>
              <c:pt idx="2">
                <c:v>mar.'23</c:v>
              </c:pt>
              <c:pt idx="3">
                <c:v>iun.'23</c:v>
              </c:pt>
              <c:pt idx="4">
                <c:v>sept.'23</c:v>
              </c:pt>
              <c:pt idx="5">
                <c:v>dec.'23</c:v>
              </c:pt>
              <c:pt idx="6">
                <c:v>mar.'24</c:v>
              </c:pt>
              <c:pt idx="7">
                <c:v>iun.'24</c:v>
              </c:pt>
              <c:pt idx="8">
                <c:v>sept.'24</c:v>
              </c:pt>
            </c:strLit>
          </c:cat>
          <c:val>
            <c:numRef>
              <c:f>'Diagrama 2'!$G$4:$G$12</c:f>
              <c:numCache>
                <c:formatCode>#,##0.0</c:formatCode>
                <c:ptCount val="9"/>
                <c:pt idx="0">
                  <c:v>37.288691223959951</c:v>
                </c:pt>
                <c:pt idx="1">
                  <c:v>40.368844278935711</c:v>
                </c:pt>
                <c:pt idx="2">
                  <c:v>39.717385487313194</c:v>
                </c:pt>
                <c:pt idx="3">
                  <c:v>37.711373781393306</c:v>
                </c:pt>
                <c:pt idx="4">
                  <c:v>36.421521446253642</c:v>
                </c:pt>
                <c:pt idx="5">
                  <c:v>32.122097912913091</c:v>
                </c:pt>
                <c:pt idx="6">
                  <c:v>31.350176930267455</c:v>
                </c:pt>
                <c:pt idx="7">
                  <c:v>29.814569928021562</c:v>
                </c:pt>
                <c:pt idx="8">
                  <c:v>28.74247097427499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F-8D4D-4D23-843E-7B27E299F594}"/>
            </c:ext>
          </c:extLst>
        </c:ser>
        <c:ser>
          <c:idx val="5"/>
          <c:order val="5"/>
          <c:tx>
            <c:strRef>
              <c:f>'Diagrama 2'!$H$3</c:f>
              <c:strCache>
                <c:ptCount val="1"/>
                <c:pt idx="0">
                  <c:v>Economia națională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8D4D-4D23-843E-7B27E299F594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8D4D-4D23-843E-7B27E299F594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8D4D-4D23-843E-7B27E299F594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8D4D-4D23-843E-7B27E299F594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8D4D-4D23-843E-7B27E299F594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8D4D-4D23-843E-7B27E299F594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8D4D-4D23-843E-7B27E299F594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8D4D-4D23-843E-7B27E299F594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222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8D4D-4D23-843E-7B27E299F594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2-8D4D-4D23-843E-7B27E299F594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3-8D4D-4D23-843E-7B27E299F594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4-8D4D-4D23-843E-7B27E299F594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5-8D4D-4D23-843E-7B27E299F594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6-8D4D-4D23-843E-7B27E299F594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7-8D4D-4D23-843E-7B27E299F594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98-8D4D-4D23-843E-7B27E299F5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8D4D-4D23-843E-7B27E299F5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8D4D-4D23-843E-7B27E299F5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8D4D-4D23-843E-7B27E299F5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8D4D-4D23-843E-7B27E299F594}"/>
                </c:ext>
              </c:extLst>
            </c:dLbl>
            <c:dLbl>
              <c:idx val="4"/>
              <c:layout>
                <c:manualLayout>
                  <c:x val="-3.9085046206806057E-2"/>
                  <c:y val="4.0601783281473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8D4D-4D23-843E-7B27E299F594}"/>
                </c:ext>
              </c:extLst>
            </c:dLbl>
            <c:dLbl>
              <c:idx val="5"/>
              <c:layout>
                <c:manualLayout>
                  <c:x val="-3.9085046206806189E-2"/>
                  <c:y val="4.9302165413217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8D4D-4D23-843E-7B27E299F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8D4D-4D23-843E-7B27E299F5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8D4D-4D23-843E-7B27E299F594}"/>
                </c:ext>
              </c:extLst>
            </c:dLbl>
            <c:dLbl>
              <c:idx val="8"/>
              <c:layout>
                <c:manualLayout>
                  <c:x val="-3.7308453197405785E-2"/>
                  <c:y val="3.7701655904225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8D4D-4D23-843E-7B27E299F5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C00000"/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9"/>
              <c:pt idx="0">
                <c:v>sept.'22</c:v>
              </c:pt>
              <c:pt idx="1">
                <c:v>dec.'22</c:v>
              </c:pt>
              <c:pt idx="2">
                <c:v>mar.'23</c:v>
              </c:pt>
              <c:pt idx="3">
                <c:v>iun.'23</c:v>
              </c:pt>
              <c:pt idx="4">
                <c:v>sept.'23</c:v>
              </c:pt>
              <c:pt idx="5">
                <c:v>dec.'23</c:v>
              </c:pt>
              <c:pt idx="6">
                <c:v>mar.'24</c:v>
              </c:pt>
              <c:pt idx="7">
                <c:v>iun.'24</c:v>
              </c:pt>
              <c:pt idx="8">
                <c:v>sept.'24</c:v>
              </c:pt>
            </c:strLit>
          </c:cat>
          <c:val>
            <c:numRef>
              <c:f>'Diagrama 2'!$H$4:$H$12</c:f>
              <c:numCache>
                <c:formatCode>#,##0.0</c:formatCode>
                <c:ptCount val="9"/>
                <c:pt idx="0">
                  <c:v>-37.260360244570421</c:v>
                </c:pt>
                <c:pt idx="1">
                  <c:v>-40.33885669912538</c:v>
                </c:pt>
                <c:pt idx="2">
                  <c:v>-39.687015530325425</c:v>
                </c:pt>
                <c:pt idx="3">
                  <c:v>-37.682699136107594</c:v>
                </c:pt>
                <c:pt idx="4">
                  <c:v>-36.393430443825537</c:v>
                </c:pt>
                <c:pt idx="5">
                  <c:v>-32.093631054812747</c:v>
                </c:pt>
                <c:pt idx="6">
                  <c:v>-31.31976274003226</c:v>
                </c:pt>
                <c:pt idx="7">
                  <c:v>-29.782296017028365</c:v>
                </c:pt>
                <c:pt idx="8">
                  <c:v>-28.707473412200834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9-8D4D-4D23-843E-7B27E299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353856"/>
        <c:axId val="1808344288"/>
      </c:lineChart>
      <c:catAx>
        <c:axId val="180835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ans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08344288"/>
        <c:crosses val="autoZero"/>
        <c:auto val="1"/>
        <c:lblAlgn val="ctr"/>
        <c:lblOffset val="100"/>
        <c:noMultiLvlLbl val="0"/>
      </c:catAx>
      <c:valAx>
        <c:axId val="1808344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ans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08353856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8496222991461275E-2"/>
          <c:y val="0.86349219424896284"/>
          <c:w val="0.92865137059007963"/>
          <c:h val="0.12472271746374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 orientation="portrait"/>
  </c:printSettings>
  <c:userShapes r:id="rId3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650111043811816E-2"/>
          <c:y val="6.6515510921970694E-2"/>
          <c:w val="0.90135537989982251"/>
          <c:h val="0.8181473513649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3'!$E$11</c:f>
              <c:numCache>
                <c:formatCode>#,##0.0</c:formatCode>
                <c:ptCount val="1"/>
                <c:pt idx="0">
                  <c:v>113.80031805881961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D-4331-A317-1F3FAA385A6F}"/>
            </c:ext>
          </c:extLst>
        </c:ser>
        <c:ser>
          <c:idx val="1"/>
          <c:order val="1"/>
          <c:tx>
            <c:strRef>
              <c:f>'Diagrama 3'!$B$5</c:f>
              <c:strCache>
                <c:ptCount val="1"/>
                <c:pt idx="0">
                  <c:v>III 2024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3'!$E$10</c:f>
              <c:numCache>
                <c:formatCode>#,##0.0</c:formatCode>
                <c:ptCount val="1"/>
                <c:pt idx="0">
                  <c:v>123.26076447636035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1D-4331-A317-1F3FAA385A6F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3'!$E$43</c:f>
              <c:numCache>
                <c:formatCode>#,##0</c:formatCode>
                <c:ptCount val="1"/>
                <c:pt idx="0">
                  <c:v>-371.90279666586855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1D-4331-A317-1F3FAA385A6F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III 2024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96CFBCA-9BC8-40D9-A9B1-6C89DF9B856D}" type="CELLREF">
                      <a:rPr lang="en-US"/>
                      <a:pPr/>
                      <a:t>[CELLREF]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4677065597169"/>
                      <c:h val="0.15076973076462477"/>
                    </c:manualLayout>
                  </c15:layout>
                  <c15:dlblFieldTable>
                    <c15:dlblFTEntry>
                      <c15:txfldGUID>{496CFBCA-9BC8-40D9-A9B1-6C89DF9B856D}</c15:txfldGUID>
                      <c15:f>'Diagrama 3'!$E$29</c15:f>
                      <c15:dlblFieldTableCache>
                        <c:ptCount val="1"/>
                        <c:pt idx="0">
                          <c:v>392,6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D1D-4331-A317-1F3FAA385A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3'!$E$3</c:f>
              <c:strCache>
                <c:ptCount val="1"/>
                <c:pt idx="0">
                  <c:v>Societăți comerciale nefinanciare</c:v>
                </c:pt>
              </c:strCache>
            </c:strRef>
          </c:cat>
          <c:val>
            <c:numRef>
              <c:f>'Diagrama 3'!$E$44</c:f>
              <c:numCache>
                <c:formatCode>#,##0</c:formatCode>
                <c:ptCount val="1"/>
                <c:pt idx="0">
                  <c:v>-392.61260286460896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1D-4331-A317-1F3FAA38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982064"/>
        <c:crossesAt val="0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400"/>
        </c:scaling>
        <c:delete val="1"/>
        <c:axPos val="l"/>
        <c:numFmt formatCode="#\ ##0" sourceLinked="0"/>
        <c:majorTickMark val="out"/>
        <c:minorTickMark val="none"/>
        <c:tickLblPos val="nextTo"/>
        <c:crossAx val="3703652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986854313367383E-2"/>
          <c:y val="6.6515510921970694E-2"/>
          <c:w val="0.8899445352349824"/>
          <c:h val="0.86696897815605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3'!$F$11</c:f>
              <c:numCache>
                <c:formatCode>#,##0.0</c:formatCode>
                <c:ptCount val="1"/>
                <c:pt idx="0">
                  <c:v>304.61684353534019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3'!$G$69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5F-4822-B23C-289B5D189A71}"/>
            </c:ext>
          </c:extLst>
        </c:ser>
        <c:ser>
          <c:idx val="1"/>
          <c:order val="1"/>
          <c:tx>
            <c:strRef>
              <c:f>'Diagrama 3'!$B$5:$B$10</c:f>
              <c:strCache>
                <c:ptCount val="1"/>
                <c:pt idx="0">
                  <c:v>III 2024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90381298227445"/>
                      <c:h val="0.150769730764624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15F-4822-B23C-289B5D189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3'!$F$10</c:f>
              <c:numCache>
                <c:formatCode>#,##0.0</c:formatCode>
                <c:ptCount val="1"/>
                <c:pt idx="0">
                  <c:v>321.97517558371845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3'!$G$69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15F-4822-B23C-289B5D189A71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3'!$F$43</c:f>
              <c:numCache>
                <c:formatCode>#,##0</c:formatCode>
                <c:ptCount val="1"/>
                <c:pt idx="0">
                  <c:v>-324.7548473765051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3'!$G$69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15F-4822-B23C-289B5D189A71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III 2024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0260B66-A543-4EA4-99DE-DA4849B00233}" type="CELLREF">
                      <a:rPr lang="en-US"/>
                      <a:pPr/>
                      <a:t>[CELLREF]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{70260B66-A543-4EA4-99DE-DA4849B00233}</c15:txfldGUID>
                      <c15:f>'Diagrama 3'!$F$29</c15:f>
                      <c15:dlblFieldTableCache>
                        <c:ptCount val="1"/>
                        <c:pt idx="0">
                          <c:v>341,1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15F-4822-B23C-289B5D189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3'!$F$44</c:f>
              <c:numCache>
                <c:formatCode>#,##0</c:formatCode>
                <c:ptCount val="1"/>
                <c:pt idx="0">
                  <c:v>-341.12212427899755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3'!$G$69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315F-4822-B23C-289B5D189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982064"/>
        <c:crosses val="autoZero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400"/>
        </c:scaling>
        <c:delete val="1"/>
        <c:axPos val="l"/>
        <c:numFmt formatCode="#,##0.0" sourceLinked="1"/>
        <c:majorTickMark val="out"/>
        <c:minorTickMark val="none"/>
        <c:tickLblPos val="nextTo"/>
        <c:crossAx val="3703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88390313390317E-2"/>
          <c:y val="6.6515510921970694E-2"/>
          <c:w val="0.90261058700209651"/>
          <c:h val="0.86696897815605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3'!$G$11</c:f>
              <c:numCache>
                <c:formatCode>#,##0.0</c:formatCode>
                <c:ptCount val="1"/>
                <c:pt idx="0">
                  <c:v>83.86370295703999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3'!$H$69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F8-4931-BB72-5A21ADBD49E1}"/>
            </c:ext>
          </c:extLst>
        </c:ser>
        <c:ser>
          <c:idx val="1"/>
          <c:order val="1"/>
          <c:tx>
            <c:strRef>
              <c:f>'Diagrama 3'!$B$5:$B$10</c:f>
              <c:strCache>
                <c:ptCount val="1"/>
                <c:pt idx="0">
                  <c:v>III 2024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3'!$G$10</c:f>
              <c:numCache>
                <c:formatCode>#,##0.0</c:formatCode>
                <c:ptCount val="1"/>
                <c:pt idx="0">
                  <c:v>95.814467068647573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3'!$H$69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F8-4931-BB72-5A21ADBD49E1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3'!$G$43</c:f>
              <c:numCache>
                <c:formatCode>#,##0</c:formatCode>
                <c:ptCount val="1"/>
                <c:pt idx="0">
                  <c:v>-118.31186417183001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3'!$H$69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F8-4931-BB72-5A21ADBD49E1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III 2024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CAB5C85-6CAC-48D0-B415-1A7529AA9873}" type="CELLREF">
                      <a:rPr lang="en-US"/>
                      <a:pPr/>
                      <a:t>[CELLREF]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{0CAB5C85-6CAC-48D0-B415-1A7529AA9873}</c15:txfldGUID>
                      <c15:f>'Diagrama 3'!$G$29</c15:f>
                      <c15:dlblFieldTableCache>
                        <c:ptCount val="1"/>
                        <c:pt idx="0">
                          <c:v>125,1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2F8-4931-BB72-5A21ADBD49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3'!$G$44</c:f>
              <c:numCache>
                <c:formatCode>#,##0</c:formatCode>
                <c:ptCount val="1"/>
                <c:pt idx="0">
                  <c:v>-125.1068905366952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3'!$H$69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F8-4931-BB72-5A21ADBD4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982064"/>
        <c:crosses val="autoZero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400"/>
        </c:scaling>
        <c:delete val="1"/>
        <c:axPos val="l"/>
        <c:numFmt formatCode="#,##0.0" sourceLinked="1"/>
        <c:majorTickMark val="out"/>
        <c:minorTickMark val="none"/>
        <c:tickLblPos val="nextTo"/>
        <c:crossAx val="3703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251048218029344E-2"/>
          <c:y val="6.6515510921970694E-2"/>
          <c:w val="0.94254769392033555"/>
          <c:h val="0.86696897815605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'Diagrama 3'!$B$11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3'!$H$11</c:f>
              <c:numCache>
                <c:formatCode>#,##0.0</c:formatCode>
                <c:ptCount val="1"/>
                <c:pt idx="0">
                  <c:v>258.66733933342823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3'!$I$69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8A6-4586-A515-0498B47C1C1A}"/>
            </c:ext>
          </c:extLst>
        </c:ser>
        <c:ser>
          <c:idx val="1"/>
          <c:order val="1"/>
          <c:tx>
            <c:strRef>
              <c:f>'Diagrama 3'!$B$5:$B$10</c:f>
              <c:strCache>
                <c:ptCount val="1"/>
                <c:pt idx="0">
                  <c:v>III 2024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40673252858759"/>
                      <c:h val="0.150769730764624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A6-4586-A515-0498B47C1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1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3'!$H$10</c:f>
              <c:numCache>
                <c:formatCode>#,##0.0</c:formatCode>
                <c:ptCount val="1"/>
                <c:pt idx="0">
                  <c:v>275.80240040931892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3'!$I$69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8A6-4586-A515-0498B47C1C1A}"/>
            </c:ext>
          </c:extLst>
        </c:ser>
        <c:ser>
          <c:idx val="2"/>
          <c:order val="2"/>
          <c:tx>
            <c:strRef>
              <c:f>'Diagrama 3'!$B$30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987172"/>
            </a:solidFill>
            <a:ln>
              <a:noFill/>
            </a:ln>
            <a:effectLst/>
          </c:spPr>
          <c:invertIfNegative val="0"/>
          <c:val>
            <c:numRef>
              <c:f>'Diagrama 3'!$H$43</c:f>
              <c:numCache>
                <c:formatCode>#,##0</c:formatCode>
                <c:ptCount val="1"/>
                <c:pt idx="0">
                  <c:v>-42.409145155577882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3'!$I$69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8A6-4586-A515-0498B47C1C1A}"/>
            </c:ext>
          </c:extLst>
        </c:ser>
        <c:ser>
          <c:idx val="3"/>
          <c:order val="3"/>
          <c:tx>
            <c:strRef>
              <c:f>'Diagrama 3'!$B$24:$B$29</c:f>
              <c:strCache>
                <c:ptCount val="1"/>
                <c:pt idx="0">
                  <c:v>III 2024</c:v>
                </c:pt>
              </c:strCache>
            </c:strRef>
          </c:tx>
          <c:spPr>
            <a:solidFill>
              <a:srgbClr val="6B363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4FA0005-3ECD-4AB5-9462-EF9B6713CE62}" type="CELLREF">
                      <a:rPr lang="en-US"/>
                      <a:pPr/>
                      <a:t>[CELLREF]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{04FA0005-3ECD-4AB5-9462-EF9B6713CE62}</c15:txfldGUID>
                      <c15:f>'Diagrama 3'!$H$29</c15:f>
                      <c15:dlblFieldTableCache>
                        <c:ptCount val="1"/>
                        <c:pt idx="0">
                          <c:v>48,9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8A6-4586-A515-0498B47C1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'Diagrama 3'!$H$44</c:f>
              <c:numCache>
                <c:formatCode>#,##0</c:formatCode>
                <c:ptCount val="1"/>
                <c:pt idx="0">
                  <c:v>-48.932925499397932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'Diagrama 3'!$I$69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F8A6-4586-A515-0498B47C1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6528"/>
        <c:axId val="74982064"/>
      </c:barChart>
      <c:catAx>
        <c:axId val="37036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982064"/>
        <c:crosses val="autoZero"/>
        <c:auto val="1"/>
        <c:lblAlgn val="ctr"/>
        <c:lblOffset val="100"/>
        <c:noMultiLvlLbl val="0"/>
      </c:catAx>
      <c:valAx>
        <c:axId val="74982064"/>
        <c:scaling>
          <c:orientation val="minMax"/>
          <c:max val="400"/>
          <c:min val="-400"/>
        </c:scaling>
        <c:delete val="1"/>
        <c:axPos val="l"/>
        <c:numFmt formatCode="#,##0.0" sourceLinked="1"/>
        <c:majorTickMark val="out"/>
        <c:minorTickMark val="none"/>
        <c:tickLblPos val="nextTo"/>
        <c:crossAx val="3703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gradFill>
              <a:gsLst>
                <a:gs pos="0">
                  <a:schemeClr val="bg1"/>
                </a:gs>
                <a:gs pos="100000">
                  <a:srgbClr val="75492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110.33412946553999</c:v>
              </c:pt>
            </c:numLit>
          </c:val>
          <c:extLst>
            <c:ext xmlns:c16="http://schemas.microsoft.com/office/drawing/2014/chart" uri="{C3380CC4-5D6E-409C-BE32-E72D297353CC}">
              <c16:uniqueId val="{00000000-01CC-4099-BCD6-3A0ECD5D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5713775"/>
        <c:axId val="755719055"/>
      </c:barChart>
      <c:catAx>
        <c:axId val="755713775"/>
        <c:scaling>
          <c:orientation val="minMax"/>
        </c:scaling>
        <c:delete val="1"/>
        <c:axPos val="b"/>
        <c:majorTickMark val="out"/>
        <c:minorTickMark val="none"/>
        <c:tickLblPos val="nextTo"/>
        <c:crossAx val="755719055"/>
        <c:crosses val="autoZero"/>
        <c:auto val="1"/>
        <c:lblAlgn val="ctr"/>
        <c:lblOffset val="100"/>
        <c:noMultiLvlLbl val="0"/>
      </c:catAx>
      <c:valAx>
        <c:axId val="755719055"/>
        <c:scaling>
          <c:orientation val="minMax"/>
          <c:max val="110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1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55713775"/>
        <c:crosses val="max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20785341713417E-2"/>
          <c:y val="4.1399653053196359E-2"/>
          <c:w val="0.92948322649572646"/>
          <c:h val="0.712811623362804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'Diagrama 5'!$B$5:$C$5</c:f>
              <c:strCache>
                <c:ptCount val="2"/>
                <c:pt idx="0">
                  <c:v>Societăți comerciale nefinanciare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erifTypeface" panose="0200000000000000000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B97-4E46-9636-8D7874E0C22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erifTypeface" panose="0200000000000000000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B97-4E46-9636-8D7874E0C22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0338200-D1C5-4150-A313-C7D275DCDC90}" type="VALUE">
                      <a:rPr lang="en-US" sz="1200" b="1" i="0" u="none" strike="noStrike" kern="1200" baseline="0">
                        <a:solidFill>
                          <a:srgbClr val="000000">
                            <a:lumMod val="85000"/>
                            <a:lumOff val="15000"/>
                          </a:srgbClr>
                        </a:solidFill>
                        <a:latin typeface="PermianSerifTypeface" panose="02000000000000000000"/>
                        <a:ea typeface="+mn-ea"/>
                        <a:cs typeface="+mn-cs"/>
                      </a:rPr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5'!$D$5:$L$5</c:f>
              <c:numCache>
                <c:formatCode>#,##0.0</c:formatCode>
                <c:ptCount val="9"/>
                <c:pt idx="0">
                  <c:v>59.512040237948469</c:v>
                </c:pt>
                <c:pt idx="1">
                  <c:v>60.660165832514565</c:v>
                </c:pt>
                <c:pt idx="2">
                  <c:v>57.898382507753276</c:v>
                </c:pt>
                <c:pt idx="3">
                  <c:v>56.506030450579146</c:v>
                </c:pt>
                <c:pt idx="4">
                  <c:v>54.421409839006031</c:v>
                </c:pt>
                <c:pt idx="5">
                  <c:v>51.935968555761015</c:v>
                </c:pt>
                <c:pt idx="6">
                  <c:v>52.190989531909658</c:v>
                </c:pt>
                <c:pt idx="7">
                  <c:v>52.118131398822698</c:v>
                </c:pt>
                <c:pt idx="8">
                  <c:v>50.098946195526871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97-4E46-9636-8D7874E0C225}"/>
            </c:ext>
          </c:extLst>
        </c:ser>
        <c:ser>
          <c:idx val="2"/>
          <c:order val="2"/>
          <c:tx>
            <c:strRef>
              <c:f>'Diagrama 5'!$B$6:$C$6</c:f>
              <c:strCache>
                <c:ptCount val="2"/>
                <c:pt idx="0">
                  <c:v>Societăți financiare</c:v>
                </c:pt>
              </c:strCache>
            </c:strRef>
          </c:tx>
          <c:spPr>
            <a:solidFill>
              <a:srgbClr val="E1C4A9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B97-4E46-9636-8D7874E0C225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B97-4E46-9636-8D7874E0C225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B97-4E46-9636-8D7874E0C22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1" i="0" u="none" strike="noStrike" kern="1200" baseline="0">
                    <a:solidFill>
                      <a:srgbClr val="000000">
                        <a:lumMod val="85000"/>
                        <a:lumOff val="15000"/>
                      </a:srgb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5'!$D$6:$L$6</c:f>
              <c:numCache>
                <c:formatCode>#,##0.0</c:formatCode>
                <c:ptCount val="9"/>
                <c:pt idx="0">
                  <c:v>82.380485650570208</c:v>
                </c:pt>
                <c:pt idx="1">
                  <c:v>82.142722495204751</c:v>
                </c:pt>
                <c:pt idx="2">
                  <c:v>82.34261991186726</c:v>
                </c:pt>
                <c:pt idx="3">
                  <c:v>84.274458787456027</c:v>
                </c:pt>
                <c:pt idx="4">
                  <c:v>83.373941300002059</c:v>
                </c:pt>
                <c:pt idx="5">
                  <c:v>86.171999599788421</c:v>
                </c:pt>
                <c:pt idx="6">
                  <c:v>86.126374066492431</c:v>
                </c:pt>
                <c:pt idx="7">
                  <c:v>86.044199448832444</c:v>
                </c:pt>
                <c:pt idx="8">
                  <c:v>85.653873297908248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B97-4E46-9636-8D7874E0C225}"/>
            </c:ext>
          </c:extLst>
        </c:ser>
        <c:ser>
          <c:idx val="3"/>
          <c:order val="3"/>
          <c:tx>
            <c:strRef>
              <c:f>'Diagrama 5'!$B$7:$C$7</c:f>
              <c:strCache>
                <c:ptCount val="2"/>
                <c:pt idx="0">
                  <c:v>Administrația publică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E1C4A9"/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B97-4E46-9636-8D7874E0C22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200" b="1" i="0" u="none" strike="noStrike" kern="1200" baseline="0">
                      <a:solidFill>
                        <a:srgbClr val="E1C4A9"/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B97-4E46-9636-8D7874E0C22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D7D593F-C646-4962-B752-81F7F9068595}" type="VALUE">
                      <a:rPr lang="en-US" sz="1200" b="1" i="0" u="none" strike="noStrike" kern="1200" baseline="0">
                        <a:solidFill>
                          <a:srgbClr val="E1C4A9"/>
                        </a:solidFill>
                        <a:latin typeface="PermianSansTypeface" panose="02000000000000000000" pitchFamily="50" charset="0"/>
                        <a:ea typeface="+mn-ea"/>
                        <a:cs typeface="+mn-cs"/>
                      </a:rPr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6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5'!$D$7:$L$7</c:f>
              <c:numCache>
                <c:formatCode>#,##0.0</c:formatCode>
                <c:ptCount val="9"/>
                <c:pt idx="0">
                  <c:v>36.812102178747288</c:v>
                </c:pt>
                <c:pt idx="1">
                  <c:v>39.703544370208185</c:v>
                </c:pt>
                <c:pt idx="2">
                  <c:v>39.070710252290084</c:v>
                </c:pt>
                <c:pt idx="3">
                  <c:v>39.327518689106469</c:v>
                </c:pt>
                <c:pt idx="4">
                  <c:v>38.694566052234407</c:v>
                </c:pt>
                <c:pt idx="5">
                  <c:v>39.376090178522702</c:v>
                </c:pt>
                <c:pt idx="6">
                  <c:v>38.977395880679836</c:v>
                </c:pt>
                <c:pt idx="7">
                  <c:v>38.612246902630915</c:v>
                </c:pt>
                <c:pt idx="8">
                  <c:v>39.500999553595207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B97-4E46-9636-8D7874E0C225}"/>
            </c:ext>
          </c:extLst>
        </c:ser>
        <c:ser>
          <c:idx val="4"/>
          <c:order val="4"/>
          <c:tx>
            <c:strRef>
              <c:f>'Diagrama 5'!$B$8:$C$8</c:f>
              <c:strCache>
                <c:ptCount val="2"/>
                <c:pt idx="0">
                  <c:v>Gospodăriile populației</c:v>
                </c:pt>
              </c:strCache>
            </c:strRef>
          </c:tx>
          <c:spPr>
            <a:pattFill prst="pct40">
              <a:fgClr>
                <a:srgbClr val="4E422C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6.1231647033882735E-17"/>
                  <c:y val="3.2760032760032762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B97-4E46-9636-8D7874E0C225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B97-4E46-9636-8D7874E0C225}"/>
                </c:ext>
              </c:extLst>
            </c:dLbl>
            <c:dLbl>
              <c:idx val="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1" i="0" u="none" strike="noStrike" kern="1200" baseline="0">
                    <a:solidFill>
                      <a:srgbClr val="000000">
                        <a:lumMod val="85000"/>
                        <a:lumOff val="15000"/>
                      </a:srgb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9"/>
              <c:pt idx="0">
                <c:v>44834</c:v>
              </c:pt>
              <c:pt idx="1">
                <c:v>44926</c:v>
              </c:pt>
              <c:pt idx="2">
                <c:v>45016</c:v>
              </c:pt>
              <c:pt idx="3">
                <c:v>45107</c:v>
              </c:pt>
              <c:pt idx="4">
                <c:v>45199</c:v>
              </c:pt>
              <c:pt idx="5">
                <c:v>45291</c:v>
              </c:pt>
              <c:pt idx="6">
                <c:v>45382</c:v>
              </c:pt>
              <c:pt idx="7">
                <c:v>45473</c:v>
              </c:pt>
              <c:pt idx="8">
                <c:v>45565</c:v>
              </c:pt>
            </c:numLit>
          </c:cat>
          <c:val>
            <c:numRef>
              <c:f>'Diagrama 5'!$D$8:$L$8</c:f>
              <c:numCache>
                <c:formatCode>#,##0.0</c:formatCode>
                <c:ptCount val="9"/>
                <c:pt idx="0">
                  <c:v>15.74373492044365</c:v>
                </c:pt>
                <c:pt idx="1">
                  <c:v>14.954388195540844</c:v>
                </c:pt>
                <c:pt idx="2">
                  <c:v>14.382485473602161</c:v>
                </c:pt>
                <c:pt idx="3">
                  <c:v>14.29673228315538</c:v>
                </c:pt>
                <c:pt idx="4">
                  <c:v>14.507015217736113</c:v>
                </c:pt>
                <c:pt idx="5">
                  <c:v>14.11444520572179</c:v>
                </c:pt>
                <c:pt idx="6">
                  <c:v>14.29772866361667</c:v>
                </c:pt>
                <c:pt idx="7">
                  <c:v>14.894914228685025</c:v>
                </c:pt>
                <c:pt idx="8">
                  <c:v>15.449984089732331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B97-4E46-9636-8D7874E0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100"/>
        <c:axId val="1369659807"/>
        <c:axId val="1369654815"/>
      </c:barChart>
      <c:lineChart>
        <c:grouping val="standard"/>
        <c:varyColors val="0"/>
        <c:ser>
          <c:idx val="0"/>
          <c:order val="0"/>
          <c:tx>
            <c:strRef>
              <c:f>'Diagrama 5'!$B$4:$C$4</c:f>
              <c:strCache>
                <c:ptCount val="2"/>
                <c:pt idx="0">
                  <c:v>Total economia națională</c:v>
                </c:pt>
              </c:strCache>
            </c:strRef>
          </c:tx>
          <c:spPr>
            <a:ln w="158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6513105574817517E-2"/>
                  <c:y val="-3.93120393120393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B97-4E46-9636-8D7874E0C225}"/>
                </c:ext>
              </c:extLst>
            </c:dLbl>
            <c:dLbl>
              <c:idx val="5"/>
              <c:layout>
                <c:manualLayout>
                  <c:x val="-3.0059519426391908E-2"/>
                  <c:y val="-3.93120393120393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0000">
                          <a:lumMod val="85000"/>
                          <a:lumOff val="15000"/>
                        </a:srgbClr>
                      </a:solidFill>
                      <a:latin typeface="PermianSans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B97-4E46-9636-8D7874E0C225}"/>
                </c:ext>
              </c:extLst>
            </c:dLbl>
            <c:dLbl>
              <c:idx val="8"/>
              <c:layout>
                <c:manualLayout>
                  <c:x val="-3.5069439330790535E-2"/>
                  <c:y val="-3.9312039312039311E-2"/>
                </c:manualLayout>
              </c:layout>
              <c:tx>
                <c:rich>
                  <a:bodyPr/>
                  <a:lstStyle/>
                  <a:p>
                    <a:fld id="{F9036901-C669-408D-B271-24B519540D1D}" type="VALUE">
                      <a:rPr lang="en-US" sz="1200" b="1" i="0" u="none" strike="noStrike" kern="1200" baseline="0">
                        <a:solidFill>
                          <a:srgbClr val="000000">
                            <a:lumMod val="85000"/>
                            <a:lumOff val="15000"/>
                          </a:srgbClr>
                        </a:solidFill>
                        <a:latin typeface="PermianSansTypeface" panose="02000000000000000000" pitchFamily="50" charset="0"/>
                        <a:ea typeface="+mn-ea"/>
                        <a:cs typeface="+mn-cs"/>
                      </a:rPr>
                      <a:pPr/>
                      <a:t>[VALUE]</a:t>
                    </a:fld>
                    <a:endParaRPr lang="ro-MD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DB97-4E46-9636-8D7874E0C2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ans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5'!$D$2:$L$3</c:f>
              <c:strCache>
                <c:ptCount val="9"/>
                <c:pt idx="0">
                  <c:v>sept.'22</c:v>
                </c:pt>
                <c:pt idx="1">
                  <c:v>dec.'22</c:v>
                </c:pt>
                <c:pt idx="2">
                  <c:v>mart.'23</c:v>
                </c:pt>
                <c:pt idx="3">
                  <c:v>iun.'23</c:v>
                </c:pt>
                <c:pt idx="4">
                  <c:v>sept.'23</c:v>
                </c:pt>
                <c:pt idx="5">
                  <c:v>dec.'23</c:v>
                </c:pt>
                <c:pt idx="6">
                  <c:v>mart.'24</c:v>
                </c:pt>
                <c:pt idx="7">
                  <c:v>iun.'24</c:v>
                </c:pt>
                <c:pt idx="8">
                  <c:v>sept.'24</c:v>
                </c:pt>
              </c:strCache>
            </c:strRef>
          </c:cat>
          <c:val>
            <c:numRef>
              <c:f>'Diagrama 5'!$D$4:$L$4</c:f>
              <c:numCache>
                <c:formatCode>#,##0.0</c:formatCode>
                <c:ptCount val="9"/>
                <c:pt idx="0">
                  <c:v>194.44836298770963</c:v>
                </c:pt>
                <c:pt idx="1">
                  <c:v>197.46082089346839</c:v>
                </c:pt>
                <c:pt idx="2">
                  <c:v>193.69419814551284</c:v>
                </c:pt>
                <c:pt idx="3">
                  <c:v>194.40474021029698</c:v>
                </c:pt>
                <c:pt idx="4">
                  <c:v>190.99693240897864</c:v>
                </c:pt>
                <c:pt idx="5">
                  <c:v>191.59850353979394</c:v>
                </c:pt>
                <c:pt idx="6">
                  <c:v>191.59248814269856</c:v>
                </c:pt>
                <c:pt idx="7">
                  <c:v>191.66949197897108</c:v>
                </c:pt>
                <c:pt idx="8">
                  <c:v>190.70380313676262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DB97-4E46-9636-8D7874E0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659807"/>
        <c:axId val="1369654815"/>
      </c:lineChart>
      <c:catAx>
        <c:axId val="1369659807"/>
        <c:scaling>
          <c:orientation val="minMax"/>
        </c:scaling>
        <c:delete val="0"/>
        <c:axPos val="b"/>
        <c:numFmt formatCode="mmm/\'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PermianSans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369654815"/>
        <c:crosses val="autoZero"/>
        <c:auto val="0"/>
        <c:lblAlgn val="ctr"/>
        <c:lblOffset val="100"/>
        <c:tickLblSkip val="1"/>
        <c:noMultiLvlLbl val="0"/>
      </c:catAx>
      <c:valAx>
        <c:axId val="136965481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ans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369659807"/>
        <c:crosses val="autoZero"/>
        <c:crossBetween val="between"/>
        <c:majorUnit val="8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445699001110283E-3"/>
          <c:y val="0.84568889576763595"/>
          <c:w val="0.98786923076923072"/>
          <c:h val="0.15343982229766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PermianSans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4263227866294"/>
          <c:y val="2.4657108654517887E-3"/>
          <c:w val="0.79846751217166556"/>
          <c:h val="0.72525350415114198"/>
        </c:manualLayout>
      </c:layout>
      <c:barChart>
        <c:barDir val="bar"/>
        <c:grouping val="percentStacked"/>
        <c:varyColors val="0"/>
        <c:ser>
          <c:idx val="0"/>
          <c:order val="0"/>
          <c:tx>
            <c:v>Împrumuturi</c:v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6'!$D$6:$D$9</c:f>
              <c:numCache>
                <c:formatCode>0.0%</c:formatCode>
                <c:ptCount val="4"/>
                <c:pt idx="0">
                  <c:v>0.5712551044668901</c:v>
                </c:pt>
                <c:pt idx="1">
                  <c:v>0.1085199238656554</c:v>
                </c:pt>
                <c:pt idx="2">
                  <c:v>0.4996351867375825</c:v>
                </c:pt>
                <c:pt idx="3">
                  <c:v>0.94529566682400068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B4-4CF9-91E6-282886C5A059}"/>
            </c:ext>
          </c:extLst>
        </c:ser>
        <c:ser>
          <c:idx val="1"/>
          <c:order val="1"/>
          <c:tx>
            <c:v>Numerar și depozite</c:v>
          </c:tx>
          <c:spPr>
            <a:solidFill>
              <a:srgbClr val="61483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4-4CF9-91E6-282886C5A05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B4-4CF9-91E6-282886C5A0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B4-4CF9-91E6-282886C5A059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6'!$E$6:$E$9</c:f>
              <c:numCache>
                <c:formatCode>0.0%</c:formatCode>
                <c:ptCount val="4"/>
                <c:pt idx="0">
                  <c:v>0</c:v>
                </c:pt>
                <c:pt idx="1">
                  <c:v>0.82320700319569906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3B4-4CF9-91E6-282886C5A059}"/>
            </c:ext>
          </c:extLst>
        </c:ser>
        <c:ser>
          <c:idx val="2"/>
          <c:order val="2"/>
          <c:tx>
            <c:v>Titluri de natura datoriei</c:v>
          </c:tx>
          <c:spPr>
            <a:solidFill>
              <a:srgbClr val="8497B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4.0743573423127465E-3"/>
                  <c:y val="-3.3437610801208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B4-4CF9-91E6-282886C5A0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B4-4CF9-91E6-282886C5A059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6'!$F$6:$F$9</c:f>
              <c:numCache>
                <c:formatCode>0.0%</c:formatCode>
                <c:ptCount val="4"/>
                <c:pt idx="0">
                  <c:v>6.084651280808389E-2</c:v>
                </c:pt>
                <c:pt idx="1">
                  <c:v>3.8655066104824852E-2</c:v>
                </c:pt>
                <c:pt idx="2">
                  <c:v>0.35105905370910606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B4-4CF9-91E6-282886C5A059}"/>
            </c:ext>
          </c:extLst>
        </c:ser>
        <c:ser>
          <c:idx val="3"/>
          <c:order val="3"/>
          <c:tx>
            <c:v>Alte conturi de plătit</c:v>
          </c:tx>
          <c:spPr>
            <a:solidFill>
              <a:srgbClr val="D39367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222307202693824E-2"/>
                  <c:y val="3.343783020954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E9-41C8-A463-F45F83FD1B5C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'Diagrama 6'!$A$6:$A$9</c:f>
              <c:strCache>
                <c:ptCount val="4"/>
                <c:pt idx="0">
                  <c:v>SCN</c:v>
                </c:pt>
                <c:pt idx="1">
                  <c:v>SF</c:v>
                </c:pt>
                <c:pt idx="2">
                  <c:v>AP</c:v>
                </c:pt>
                <c:pt idx="3">
                  <c:v>GP</c:v>
                </c:pt>
              </c:strCache>
            </c:strRef>
          </c:cat>
          <c:val>
            <c:numRef>
              <c:f>'Diagrama 6'!$G$6:$G$9</c:f>
              <c:numCache>
                <c:formatCode>0.0%</c:formatCode>
                <c:ptCount val="4"/>
                <c:pt idx="0">
                  <c:v>0.36789838272502617</c:v>
                </c:pt>
                <c:pt idx="1">
                  <c:v>2.9618006833820695E-2</c:v>
                </c:pt>
                <c:pt idx="2">
                  <c:v>0.14930575955331146</c:v>
                </c:pt>
                <c:pt idx="3">
                  <c:v>5.4704333175999445E-2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3B4-4CF9-91E6-282886C5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71572176"/>
        <c:axId val="1271577936"/>
      </c:barChart>
      <c:catAx>
        <c:axId val="1271572176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ans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271577936"/>
        <c:crosses val="max"/>
        <c:auto val="1"/>
        <c:lblAlgn val="ctr"/>
        <c:lblOffset val="100"/>
        <c:noMultiLvlLbl val="0"/>
      </c:catAx>
      <c:valAx>
        <c:axId val="127157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40749B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271572176"/>
        <c:crosses val="max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58646390575223"/>
          <c:y val="0.84294942153209873"/>
          <c:w val="0.75614097370776623"/>
          <c:h val="0.15154820094440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val">
        <cx:f dir="row">_xlchart.v1.1</cx:f>
      </cx:numDim>
    </cx:data>
  </cx:chartData>
  <cx:chart>
    <cx:plotArea>
      <cx:plotAreaRegion>
        <cx:series layoutId="waterfall" uniqueId="{9F284CBA-C9A7-451B-B306-E87A1A244229}">
          <cx:spPr>
            <a:blipFill>
              <a:blip r:embed="rId1">
                <a:alphaModFix amt="80000"/>
              </a:blip>
              <a:stretch>
                <a:fillRect/>
              </a:stretch>
            </a:blipFill>
          </cx:spPr>
          <cx:dataPt idx="1">
            <cx:spPr>
              <a:blipFill>
                <a:blip r:embed="rId2">
                  <a:alphaModFix amt="80000"/>
                </a:blip>
                <a:stretch>
                  <a:fillRect/>
                </a:stretch>
              </a:blipFill>
            </cx:spPr>
          </cx:dataPt>
          <cx:dataId val="0"/>
          <cx:layoutPr>
            <cx:visibility connectorLines="1"/>
            <cx:subtotals>
              <cx:idx val="6"/>
            </cx:subtotals>
          </cx:layoutPr>
        </cx:series>
      </cx:plotAreaRegion>
      <cx:axis id="0" hidden="1">
        <cx:catScaling gapWidth="0.5"/>
        <cx:tickLabels/>
        <cx:spPr>
          <a:ln>
            <a:solidFill>
              <a:schemeClr val="bg1">
                <a:lumMod val="85000"/>
              </a:schemeClr>
            </a:solidFill>
            <a:prstDash val="sysDash"/>
          </a:ln>
        </cx:spPr>
      </cx:axis>
      <cx:axis id="1">
        <cx:valScaling max="12" min="-12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latin typeface="PermianSerifTypeface" panose="02000000000000000000" pitchFamily="50" charset="0"/>
                <a:ea typeface="PermianSerifTypeface" panose="02000000000000000000" pitchFamily="50" charset="0"/>
                <a:cs typeface="PermianSerifTypeface" panose="02000000000000000000" pitchFamily="50" charset="0"/>
              </a:defRPr>
            </a:pPr>
            <a:endParaRPr lang="en-US" sz="1000" b="0" i="0" u="none" strike="noStrike" baseline="0">
              <a:solidFill>
                <a:prstClr val="black">
                  <a:lumMod val="65000"/>
                  <a:lumOff val="35000"/>
                </a:prstClr>
              </a:solidFill>
              <a:latin typeface="PermianSerifTypeface" panose="02000000000000000000" pitchFamily="50" charset="0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<Relationships xmlns="http://schemas.openxmlformats.org/package/2006/relationships"><Relationship Id="rId1" Target="../charts/chartEx1.xml" Type="http://schemas.microsoft.com/office/2014/relationships/chartEx"/><Relationship Id="rId2" Target="../charts/chart1.xml" Type="http://schemas.openxmlformats.org/officeDocument/2006/relationships/chart"/></Relationships>
</file>

<file path=xl/drawings/_rels/drawing2.xml.rels><?xml version="1.0" encoding="UTF-8" standalone="no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4.xml.rels><?xml version="1.0" encoding="UTF-8" standalone="no"?><Relationships xmlns="http://schemas.openxmlformats.org/package/2006/relationships"><Relationship Id="rId1" Target="../charts/chart3.xml" Type="http://schemas.openxmlformats.org/officeDocument/2006/relationships/chart"/><Relationship Id="rId2" Target="../charts/chart4.xml" Type="http://schemas.openxmlformats.org/officeDocument/2006/relationships/chart"/><Relationship Id="rId3" Target="../charts/chart5.xml" Type="http://schemas.openxmlformats.org/officeDocument/2006/relationships/chart"/><Relationship Id="rId4" Target="../charts/chart6.xml" Type="http://schemas.openxmlformats.org/officeDocument/2006/relationships/chart"/></Relationships>
</file>

<file path=xl/drawings/_rels/drawing5.xml.rels><?xml version="1.0" encoding="UTF-8" standalone="no"?><Relationships xmlns="http://schemas.openxmlformats.org/package/2006/relationships"><Relationship Id="rId1" Target="../charts/chart7.xml" Type="http://schemas.openxmlformats.org/officeDocument/2006/relationships/chart"/></Relationships>
</file>

<file path=xl/drawings/_rels/drawing6.xml.rels><?xml version="1.0" encoding="UTF-8" standalone="no"?><Relationships xmlns="http://schemas.openxmlformats.org/package/2006/relationships"><Relationship Id="rId1" Target="../charts/chart8.xml" Type="http://schemas.openxmlformats.org/officeDocument/2006/relationships/chart"/></Relationships>
</file>

<file path=xl/drawings/_rels/drawing7.xml.rels><?xml version="1.0" encoding="UTF-8" standalone="no"?><Relationships xmlns="http://schemas.openxmlformats.org/package/2006/relationships"><Relationship Id="rId1" Target="../charts/chart9.xml" Type="http://schemas.openxmlformats.org/officeDocument/2006/relationships/chart"/><Relationship Id="rId2" Target="../charts/chart10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447677</xdr:colOff>
      <xdr:row>16</xdr:row>
      <xdr:rowOff>285750</xdr:rowOff>
    </xdr:from>
    <xdr:to>
      <xdr:col>7</xdr:col>
      <xdr:colOff>769027</xdr:colOff>
      <xdr:row>45</xdr:row>
      <xdr:rowOff>95250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439C5DB5-A351-4986-B57C-E471D2412F73}"/>
            </a:ext>
          </a:extLst>
        </xdr:cNvPr>
        <xdr:cNvGrpSpPr/>
      </xdr:nvGrpSpPr>
      <xdr:grpSpPr>
        <a:xfrm>
          <a:off x="447677" y="4076700"/>
          <a:ext cx="8951000" cy="5524500"/>
          <a:chOff x="2184462" y="4657725"/>
          <a:chExt cx="9712921" cy="5381826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2" name="Chart 11">
                <a:extLst>
                  <a:ext uri="{FF2B5EF4-FFF2-40B4-BE49-F238E27FC236}">
                    <a16:creationId xmlns:a16="http://schemas.microsoft.com/office/drawing/2014/main" id="{9319FF96-1067-417A-916A-BD3858B0724E}"/>
                  </a:ext>
                </a:extLst>
              </xdr:cNvPr>
              <xdr:cNvGraphicFramePr/>
            </xdr:nvGraphicFramePr>
            <xdr:xfrm>
              <a:off x="3032840" y="7827404"/>
              <a:ext cx="8846581" cy="2008415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32840" y="7827404"/>
                <a:ext cx="8846581" cy="2008415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ro-MD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5486F9EB-6067-4982-B1D5-2F91B5A86DDB}"/>
              </a:ext>
            </a:extLst>
          </xdr:cNvPr>
          <xdr:cNvGrpSpPr/>
        </xdr:nvGrpSpPr>
        <xdr:grpSpPr>
          <a:xfrm>
            <a:off x="2184462" y="4657725"/>
            <a:ext cx="9712921" cy="5381826"/>
            <a:chOff x="1015182" y="11021785"/>
            <a:chExt cx="9584778" cy="5381826"/>
          </a:xfrm>
        </xdr:grpSpPr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93370F5-6A65-BB85-40E5-703254F25A2E}"/>
                </a:ext>
              </a:extLst>
            </xdr:cNvPr>
            <xdr:cNvGraphicFramePr>
              <a:graphicFrameLocks/>
            </xdr:cNvGraphicFramePr>
          </xdr:nvGraphicFramePr>
          <xdr:xfrm>
            <a:off x="1401431" y="11021785"/>
            <a:ext cx="9198529" cy="425903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8" name="TextBox 47">
              <a:extLst>
                <a:ext uri="{FF2B5EF4-FFF2-40B4-BE49-F238E27FC236}">
                  <a16:creationId xmlns:a16="http://schemas.microsoft.com/office/drawing/2014/main" id="{40C93C42-5139-490E-9FC5-A9FEEA9B3ACB}"/>
                </a:ext>
              </a:extLst>
            </xdr:cNvPr>
            <xdr:cNvSpPr txBox="1"/>
          </xdr:nvSpPr>
          <xdr:spPr>
            <a:xfrm rot="16200000">
              <a:off x="178340" y="14437179"/>
              <a:ext cx="2748643" cy="1074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 b="1">
                  <a:solidFill>
                    <a:srgbClr val="614831"/>
                  </a:solidFill>
                  <a:latin typeface="PermianSansTypeface" panose="02000000000000000000" pitchFamily="50" charset="0"/>
                </a:rPr>
                <a:t>Contribu</a:t>
              </a:r>
              <a:r>
                <a:rPr lang="ro-MD" sz="1600" b="1">
                  <a:solidFill>
                    <a:srgbClr val="614831"/>
                  </a:solidFill>
                  <a:latin typeface="PermianSansTypeface" panose="02000000000000000000" pitchFamily="50" charset="0"/>
                </a:rPr>
                <a:t>ția</a:t>
              </a:r>
              <a:r>
                <a:rPr lang="ro-MD" sz="1600" b="1" baseline="0">
                  <a:solidFill>
                    <a:srgbClr val="614831"/>
                  </a:solidFill>
                  <a:latin typeface="PermianSansTypeface" panose="02000000000000000000" pitchFamily="50" charset="0"/>
                </a:rPr>
                <a:t> sectoarelor</a:t>
              </a:r>
              <a:br>
                <a:rPr lang="ro-MD" sz="1600" b="1" baseline="0">
                  <a:solidFill>
                    <a:srgbClr val="614831"/>
                  </a:solidFill>
                  <a:latin typeface="PermianSansTypeface" panose="02000000000000000000" pitchFamily="50" charset="0"/>
                </a:rPr>
              </a:br>
              <a:r>
                <a:rPr lang="ro-MD" sz="1600" b="1" baseline="0">
                  <a:solidFill>
                    <a:srgbClr val="614831"/>
                  </a:solidFill>
                  <a:latin typeface="PermianSansTypeface" panose="02000000000000000000" pitchFamily="50" charset="0"/>
                </a:rPr>
                <a:t>la modificarea VFN</a:t>
              </a:r>
              <a:endParaRPr lang="ro-MD" sz="1600" b="1">
                <a:solidFill>
                  <a:srgbClr val="614831"/>
                </a:solidFill>
                <a:latin typeface="PermianSansTypeface" panose="02000000000000000000" pitchFamily="50" charset="0"/>
              </a:endParaRPr>
            </a:p>
          </xdr:txBody>
        </xdr:sp>
        <xdr:sp macro="" textlink="">
          <xdr:nvSpPr>
            <xdr:cNvPr id="5" name="TextBox 52">
              <a:extLst>
                <a:ext uri="{FF2B5EF4-FFF2-40B4-BE49-F238E27FC236}">
                  <a16:creationId xmlns:a16="http://schemas.microsoft.com/office/drawing/2014/main" id="{CD9C7D4D-36B8-EB7B-4BAC-506431573B41}"/>
                </a:ext>
              </a:extLst>
            </xdr:cNvPr>
            <xdr:cNvSpPr txBox="1"/>
          </xdr:nvSpPr>
          <xdr:spPr>
            <a:xfrm>
              <a:off x="3858155" y="14805292"/>
              <a:ext cx="1250670" cy="3331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400" b="1">
                  <a:solidFill>
                    <a:srgbClr val="8E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▼ </a:t>
              </a:r>
              <a:r>
                <a:rPr lang="en-US" sz="1400" b="1">
                  <a:solidFill>
                    <a:srgbClr val="8E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11</a:t>
              </a:r>
              <a:r>
                <a:rPr lang="ru-RU" sz="1400" b="1">
                  <a:solidFill>
                    <a:srgbClr val="8E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,</a:t>
              </a:r>
              <a:r>
                <a:rPr lang="en-US" sz="1400" b="1">
                  <a:solidFill>
                    <a:srgbClr val="8E0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7 p.p.</a:t>
              </a:r>
              <a:endParaRPr lang="ro-MD" sz="1400">
                <a:solidFill>
                  <a:srgbClr val="8E0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PermianSansTypeface" panose="02000000000000000000" pitchFamily="50" charset="0"/>
              </a:endParaRPr>
            </a:p>
          </xdr:txBody>
        </xdr:sp>
        <xdr:sp macro="" textlink="">
          <xdr:nvSpPr>
            <xdr:cNvPr id="6" name="TextBox 50">
              <a:extLst>
                <a:ext uri="{FF2B5EF4-FFF2-40B4-BE49-F238E27FC236}">
                  <a16:creationId xmlns:a16="http://schemas.microsoft.com/office/drawing/2014/main" id="{7EC5436A-0706-3F8D-FFDE-4D6E1E810C48}"/>
                </a:ext>
              </a:extLst>
            </xdr:cNvPr>
            <xdr:cNvSpPr txBox="1"/>
          </xdr:nvSpPr>
          <xdr:spPr>
            <a:xfrm>
              <a:off x="6592698" y="15229510"/>
              <a:ext cx="1332671" cy="2874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▲</a:t>
              </a:r>
              <a:r>
                <a:rPr lang="en-US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 5,</a:t>
              </a:r>
              <a:r>
                <a:rPr lang="ro-RO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3</a:t>
              </a:r>
              <a:r>
                <a:rPr lang="en-US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 p.p.</a:t>
              </a:r>
              <a:endParaRPr lang="ro-MD" sz="1400">
                <a:solidFill>
                  <a:srgbClr val="006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PermianSansTypeface" panose="02000000000000000000" pitchFamily="50" charset="0"/>
              </a:endParaRPr>
            </a:p>
          </xdr:txBody>
        </xdr:sp>
        <xdr:cxnSp macro="">
          <xdr:nvCxnSpPr>
            <xdr:cNvPr id="10" name="Straight Connector 9">
              <a:extLst>
                <a:ext uri="{FF2B5EF4-FFF2-40B4-BE49-F238E27FC236}">
                  <a16:creationId xmlns:a16="http://schemas.microsoft.com/office/drawing/2014/main" id="{65352732-D60A-752A-DE07-D4A7E9DCB319}"/>
                </a:ext>
              </a:extLst>
            </xdr:cNvPr>
            <xdr:cNvCxnSpPr/>
          </xdr:nvCxnSpPr>
          <xdr:spPr>
            <a:xfrm>
              <a:off x="2307921" y="15201732"/>
              <a:ext cx="8015966" cy="32657"/>
            </a:xfrm>
            <a:prstGeom prst="line">
              <a:avLst/>
            </a:prstGeom>
            <a:ln w="6350">
              <a:solidFill>
                <a:schemeClr val="bg1">
                  <a:lumMod val="85000"/>
                </a:schemeClr>
              </a:solidFill>
              <a:prstDash val="sys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" name="TextBox 51">
              <a:extLst>
                <a:ext uri="{FF2B5EF4-FFF2-40B4-BE49-F238E27FC236}">
                  <a16:creationId xmlns:a16="http://schemas.microsoft.com/office/drawing/2014/main" id="{112269B4-19A2-B5A3-3976-395E346742F4}"/>
                </a:ext>
              </a:extLst>
            </xdr:cNvPr>
            <xdr:cNvSpPr txBox="1"/>
          </xdr:nvSpPr>
          <xdr:spPr>
            <a:xfrm>
              <a:off x="7972931" y="14381526"/>
              <a:ext cx="1441890" cy="3349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▲</a:t>
              </a:r>
              <a:r>
                <a:rPr lang="en-US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 11</a:t>
              </a:r>
              <a:r>
                <a:rPr lang="ro-MD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,</a:t>
              </a:r>
              <a:r>
                <a:rPr lang="en-US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0 p.p.</a:t>
              </a:r>
              <a:endParaRPr lang="ro-MD" sz="1400">
                <a:solidFill>
                  <a:srgbClr val="006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PermianSansTypeface" panose="02000000000000000000" pitchFamily="50" charset="0"/>
              </a:endParaRPr>
            </a:p>
          </xdr:txBody>
        </xdr:sp>
        <xdr:sp macro="" textlink="">
          <xdr:nvSpPr>
            <xdr:cNvPr id="9" name="TextBox 51">
              <a:extLst>
                <a:ext uri="{FF2B5EF4-FFF2-40B4-BE49-F238E27FC236}">
                  <a16:creationId xmlns:a16="http://schemas.microsoft.com/office/drawing/2014/main" id="{89A95778-2FB1-0C9A-D36E-9B605A6559E5}"/>
                </a:ext>
              </a:extLst>
            </xdr:cNvPr>
            <xdr:cNvSpPr txBox="1"/>
          </xdr:nvSpPr>
          <xdr:spPr>
            <a:xfrm>
              <a:off x="9293703" y="14003622"/>
              <a:ext cx="1064078" cy="40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600" b="1">
                  <a:ln>
                    <a:noFill/>
                  </a:ln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▲</a:t>
              </a:r>
              <a:r>
                <a:rPr lang="en-US" sz="1600" b="1">
                  <a:ln>
                    <a:noFill/>
                  </a:ln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 5,7 %</a:t>
              </a:r>
              <a:endParaRPr lang="ro-MD" sz="1600">
                <a:ln>
                  <a:noFill/>
                </a:ln>
                <a:solidFill>
                  <a:srgbClr val="006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PermianSansTypeface" panose="02000000000000000000" pitchFamily="50" charset="0"/>
              </a:endParaRPr>
            </a:p>
          </xdr:txBody>
        </xdr:sp>
        <xdr:sp macro="" textlink="">
          <xdr:nvSpPr>
            <xdr:cNvPr id="11" name="TextBox 51">
              <a:extLst>
                <a:ext uri="{FF2B5EF4-FFF2-40B4-BE49-F238E27FC236}">
                  <a16:creationId xmlns:a16="http://schemas.microsoft.com/office/drawing/2014/main" id="{0AF5B677-31A5-5013-9DF8-D38561AE20AE}"/>
                </a:ext>
              </a:extLst>
            </xdr:cNvPr>
            <xdr:cNvSpPr txBox="1"/>
          </xdr:nvSpPr>
          <xdr:spPr>
            <a:xfrm>
              <a:off x="5139543" y="16068681"/>
              <a:ext cx="1185354" cy="3349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ro-MD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▲</a:t>
              </a:r>
              <a:r>
                <a:rPr lang="en-US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 1</a:t>
              </a:r>
              <a:r>
                <a:rPr lang="ro-MD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,</a:t>
              </a:r>
              <a:r>
                <a:rPr lang="en-US" sz="1400" b="1">
                  <a:solidFill>
                    <a:srgbClr val="006000"/>
                  </a:solidFill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  <a:latin typeface="PermianSansTypeface" panose="02000000000000000000" pitchFamily="50" charset="0"/>
                  <a:ea typeface="+mn-ea"/>
                  <a:cs typeface="+mn-cs"/>
                </a:rPr>
                <a:t>0 p.p.</a:t>
              </a:r>
              <a:endParaRPr lang="ro-MD" sz="1400">
                <a:solidFill>
                  <a:srgbClr val="006000"/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PermianSansTypeface" panose="02000000000000000000" pitchFamily="50" charset="0"/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423334</xdr:colOff>
      <xdr:row>12</xdr:row>
      <xdr:rowOff>158751</xdr:rowOff>
    </xdr:from>
    <xdr:to>
      <xdr:col>8</xdr:col>
      <xdr:colOff>232834</xdr:colOff>
      <xdr:row>36</xdr:row>
      <xdr:rowOff>158751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624518-BC12-433E-ADF4-24EAD2C0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0.90911</cdr:x>
      <cdr:y>0.14702</cdr:y>
    </cdr:from>
    <cdr:to>
      <cdr:x>0.97673</cdr:x>
      <cdr:y>0.20033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36819" y="840582"/>
          <a:ext cx="6572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46477</xdr:colOff>
      <xdr:row>3</xdr:row>
      <xdr:rowOff>71157</xdr:rowOff>
    </xdr:from>
    <xdr:to>
      <xdr:col>18</xdr:col>
      <xdr:colOff>78441</xdr:colOff>
      <xdr:row>24</xdr:row>
      <xdr:rowOff>145676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D06E158-9C3D-4473-83CC-DDF853A49977}"/>
            </a:ext>
          </a:extLst>
        </xdr:cNvPr>
        <xdr:cNvGrpSpPr/>
      </xdr:nvGrpSpPr>
      <xdr:grpSpPr>
        <a:xfrm>
          <a:off x="11442859" y="1124510"/>
          <a:ext cx="8772553" cy="6439460"/>
          <a:chOff x="6757118" y="698687"/>
          <a:chExt cx="8529947" cy="4983790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4A1960A2-350C-4470-1B65-2F5AB7F8CC39}"/>
              </a:ext>
            </a:extLst>
          </xdr:cNvPr>
          <xdr:cNvGraphicFramePr/>
        </xdr:nvGraphicFramePr>
        <xdr:xfrm>
          <a:off x="6764429" y="1055474"/>
          <a:ext cx="1997449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CE421FD0-80D0-E398-51F5-8DB0CBD32B42}"/>
              </a:ext>
            </a:extLst>
          </xdr:cNvPr>
          <xdr:cNvGraphicFramePr/>
        </xdr:nvGraphicFramePr>
        <xdr:xfrm>
          <a:off x="8650248" y="999175"/>
          <a:ext cx="2021541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A10BB566-7B4F-58B0-136B-5A6AEEB79877}"/>
              </a:ext>
            </a:extLst>
          </xdr:cNvPr>
          <xdr:cNvGraphicFramePr/>
        </xdr:nvGraphicFramePr>
        <xdr:xfrm>
          <a:off x="10564795" y="1004759"/>
          <a:ext cx="1905199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C9A62C54-9029-7997-13E7-2033B4A9256B}"/>
              </a:ext>
            </a:extLst>
          </xdr:cNvPr>
          <xdr:cNvGraphicFramePr/>
        </xdr:nvGraphicFramePr>
        <xdr:xfrm>
          <a:off x="12540714" y="1004759"/>
          <a:ext cx="1905198" cy="21167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C4E81BAD-103A-D6F6-1B70-326A2ED7E54E}"/>
              </a:ext>
            </a:extLst>
          </xdr:cNvPr>
          <xdr:cNvSpPr txBox="1"/>
        </xdr:nvSpPr>
        <xdr:spPr>
          <a:xfrm>
            <a:off x="6757118" y="1247164"/>
            <a:ext cx="381193" cy="68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/>
          <a:lstStyle/>
          <a:p>
            <a:r>
              <a:rPr lang="ro-MD" sz="1400" b="1">
                <a:solidFill>
                  <a:schemeClr val="dk1"/>
                </a:solidFill>
                <a:latin typeface="PermianSerifTypeface" panose="02000000000000000000" pitchFamily="50" charset="0"/>
              </a:rPr>
              <a:t>Active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5C28E7B4-0F74-B452-1794-E6254B7BD369}"/>
              </a:ext>
            </a:extLst>
          </xdr:cNvPr>
          <xdr:cNvSpPr txBox="1"/>
        </xdr:nvSpPr>
        <xdr:spPr>
          <a:xfrm>
            <a:off x="6789117" y="2164151"/>
            <a:ext cx="381193" cy="758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/>
          <a:lstStyle/>
          <a:p>
            <a:r>
              <a:rPr lang="ro-MD" sz="1400" b="1">
                <a:solidFill>
                  <a:schemeClr val="dk1"/>
                </a:solidFill>
                <a:latin typeface="PermianSerifTypeface" panose="02000000000000000000" pitchFamily="50" charset="0"/>
              </a:rPr>
              <a:t>Pasive</a:t>
            </a: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B0E5C60F-60F4-0C2E-CCFF-134012C93DC9}"/>
              </a:ext>
            </a:extLst>
          </xdr:cNvPr>
          <xdr:cNvCxnSpPr/>
        </xdr:nvCxnSpPr>
        <xdr:spPr>
          <a:xfrm>
            <a:off x="7117827" y="2058521"/>
            <a:ext cx="7816252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ys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D38C86BB-121E-928F-B052-DE423BE0028D}"/>
              </a:ext>
            </a:extLst>
          </xdr:cNvPr>
          <xdr:cNvSpPr txBox="1"/>
        </xdr:nvSpPr>
        <xdr:spPr>
          <a:xfrm>
            <a:off x="10894919" y="3042957"/>
            <a:ext cx="4392146" cy="4403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ro-MD" sz="1200" b="1">
                <a:latin typeface="PermianSerifTypeface" panose="02000000000000000000" pitchFamily="50" charset="0"/>
              </a:rPr>
              <a:t>Structura activelor și pasivelor,</a:t>
            </a:r>
            <a:r>
              <a:rPr lang="ro-MD" sz="1200" b="1" baseline="0">
                <a:latin typeface="PermianSerifTypeface" panose="02000000000000000000" pitchFamily="50" charset="0"/>
              </a:rPr>
              <a:t> trimestrul </a:t>
            </a:r>
            <a:r>
              <a:rPr lang="en-US" sz="1200" b="1" baseline="0">
                <a:latin typeface="PermianSerifTypeface" panose="02000000000000000000" pitchFamily="50" charset="0"/>
              </a:rPr>
              <a:t>I</a:t>
            </a:r>
            <a:r>
              <a:rPr lang="en-US" sz="1200" b="1">
                <a:latin typeface="PermianSerifTypeface" panose="02000000000000000000" pitchFamily="50" charset="0"/>
              </a:rPr>
              <a:t>II 202</a:t>
            </a:r>
            <a:r>
              <a:rPr lang="ro-MD" sz="1200" b="1">
                <a:latin typeface="PermianSerifTypeface" panose="02000000000000000000" pitchFamily="50" charset="0"/>
              </a:rPr>
              <a:t>4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8B846F49-497D-260A-A486-15B779DCB7F7}"/>
              </a:ext>
            </a:extLst>
          </xdr:cNvPr>
          <xdr:cNvSpPr txBox="1"/>
        </xdr:nvSpPr>
        <xdr:spPr>
          <a:xfrm>
            <a:off x="13163550" y="698687"/>
            <a:ext cx="1578347" cy="2610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ro-MD" sz="1200" b="1">
                <a:latin typeface="PermianSerifTypeface" panose="02000000000000000000" pitchFamily="50" charset="0"/>
              </a:rPr>
              <a:t>Dinamica, m</a:t>
            </a:r>
            <a:r>
              <a:rPr lang="en-US" sz="1200" b="1">
                <a:latin typeface="PermianSerifTypeface" panose="02000000000000000000" pitchFamily="50" charset="0"/>
              </a:rPr>
              <a:t>ld</a:t>
            </a:r>
            <a:r>
              <a:rPr lang="ro-MD" sz="1200" b="1">
                <a:latin typeface="PermianSerifTypeface" panose="02000000000000000000" pitchFamily="50" charset="0"/>
              </a:rPr>
              <a:t>. lei</a:t>
            </a: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3ABCDDF5-C330-FE5B-7CCC-E6A155D6CC4E}"/>
              </a:ext>
            </a:extLst>
          </xdr:cNvPr>
          <xdr:cNvSpPr/>
        </xdr:nvSpPr>
        <xdr:spPr>
          <a:xfrm>
            <a:off x="7514108" y="5206823"/>
            <a:ext cx="108425" cy="106382"/>
          </a:xfrm>
          <a:prstGeom prst="rect">
            <a:avLst/>
          </a:prstGeom>
          <a:solidFill>
            <a:srgbClr val="97957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o-MD" sz="1100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F051469-A302-F1BB-6FB0-D23829CE4F7C}"/>
              </a:ext>
            </a:extLst>
          </xdr:cNvPr>
          <xdr:cNvSpPr/>
        </xdr:nvSpPr>
        <xdr:spPr>
          <a:xfrm>
            <a:off x="7514107" y="5441383"/>
            <a:ext cx="108425" cy="106382"/>
          </a:xfrm>
          <a:prstGeom prst="rect">
            <a:avLst/>
          </a:prstGeom>
          <a:solidFill>
            <a:srgbClr val="949494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C5C9A335-C5A5-DF74-F6A7-117BDB656C50}"/>
              </a:ext>
            </a:extLst>
          </xdr:cNvPr>
          <xdr:cNvSpPr/>
        </xdr:nvSpPr>
        <xdr:spPr>
          <a:xfrm>
            <a:off x="11441854" y="5245107"/>
            <a:ext cx="108425" cy="106382"/>
          </a:xfrm>
          <a:prstGeom prst="rect">
            <a:avLst/>
          </a:prstGeom>
          <a:solidFill>
            <a:srgbClr val="8497B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DFA30E26-7462-2B5C-9EEB-F715C035FC7B}"/>
              </a:ext>
            </a:extLst>
          </xdr:cNvPr>
          <xdr:cNvSpPr/>
        </xdr:nvSpPr>
        <xdr:spPr>
          <a:xfrm>
            <a:off x="11441854" y="5489049"/>
            <a:ext cx="108425" cy="106382"/>
          </a:xfrm>
          <a:prstGeom prst="rect">
            <a:avLst/>
          </a:prstGeom>
          <a:solidFill>
            <a:srgbClr val="E1B597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FAD5EEB5-39DF-D898-59AC-C55E07530064}"/>
              </a:ext>
            </a:extLst>
          </xdr:cNvPr>
          <xdr:cNvSpPr txBox="1"/>
        </xdr:nvSpPr>
        <xdr:spPr>
          <a:xfrm>
            <a:off x="7609731" y="5131764"/>
            <a:ext cx="1643184" cy="287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>
                <a:latin typeface="PermianSerifTypeface" panose="02000000000000000000" pitchFamily="50" charset="0"/>
              </a:rPr>
              <a:t>Numerar </a:t>
            </a:r>
            <a:r>
              <a:rPr lang="ro-MD" sz="1200">
                <a:latin typeface="PermianSerifTypeface" panose="02000000000000000000" pitchFamily="50" charset="0"/>
              </a:rPr>
              <a:t>ș</a:t>
            </a:r>
            <a:r>
              <a:rPr lang="en-US" sz="1200">
                <a:latin typeface="PermianSerifTypeface" panose="02000000000000000000" pitchFamily="50" charset="0"/>
              </a:rPr>
              <a:t>i depozite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F961DE1A-873A-B4FF-1F17-FB7381E77DB7}"/>
              </a:ext>
            </a:extLst>
          </xdr:cNvPr>
          <xdr:cNvSpPr txBox="1"/>
        </xdr:nvSpPr>
        <xdr:spPr>
          <a:xfrm>
            <a:off x="7609732" y="5375706"/>
            <a:ext cx="3635410" cy="287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200">
                <a:latin typeface="PermianSerifTypeface" panose="02000000000000000000" pitchFamily="50" charset="0"/>
              </a:rPr>
              <a:t>Acțiuni</a:t>
            </a:r>
            <a:r>
              <a:rPr lang="ro-MD" sz="1200" baseline="0">
                <a:latin typeface="PermianSerifTypeface" panose="02000000000000000000" pitchFamily="50" charset="0"/>
              </a:rPr>
              <a:t> și participații ale fondurilor de investiții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18F3EDA4-F56F-B01A-9BE5-45EDBA7FF620}"/>
              </a:ext>
            </a:extLst>
          </xdr:cNvPr>
          <xdr:cNvSpPr txBox="1"/>
        </xdr:nvSpPr>
        <xdr:spPr>
          <a:xfrm>
            <a:off x="11547040" y="5395225"/>
            <a:ext cx="1540123" cy="287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200">
                <a:latin typeface="PermianSerifTypeface" panose="02000000000000000000" pitchFamily="50" charset="0"/>
              </a:rPr>
              <a:t>Alte</a:t>
            </a:r>
            <a:r>
              <a:rPr lang="ro-MD" sz="1200" baseline="0">
                <a:latin typeface="PermianSerifTypeface" panose="02000000000000000000" pitchFamily="50" charset="0"/>
              </a:rPr>
              <a:t> active / pasive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35881CEE-15E1-B149-7F44-47D08B88E3C1}"/>
              </a:ext>
            </a:extLst>
          </xdr:cNvPr>
          <xdr:cNvSpPr txBox="1"/>
        </xdr:nvSpPr>
        <xdr:spPr>
          <a:xfrm>
            <a:off x="11518353" y="5170048"/>
            <a:ext cx="1983447" cy="287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200">
                <a:latin typeface="PermianSerifTypeface" panose="02000000000000000000" pitchFamily="50" charset="0"/>
              </a:rPr>
              <a:t>Titluri</a:t>
            </a:r>
            <a:r>
              <a:rPr lang="ro-MD" sz="1200" baseline="0">
                <a:latin typeface="PermianSerifTypeface" panose="02000000000000000000" pitchFamily="50" charset="0"/>
              </a:rPr>
              <a:t> de natura datoriei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12599BFE-F0BC-6955-AE1D-1BBF763630EA}"/>
              </a:ext>
            </a:extLst>
          </xdr:cNvPr>
          <xdr:cNvSpPr txBox="1"/>
        </xdr:nvSpPr>
        <xdr:spPr>
          <a:xfrm>
            <a:off x="13631653" y="5151283"/>
            <a:ext cx="1150703" cy="2872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MD" sz="1200">
                <a:latin typeface="PermianSerifTypeface" panose="02000000000000000000" pitchFamily="50" charset="0"/>
              </a:rPr>
              <a:t>Împrumuturi</a:t>
            </a: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5D3197E3-6632-29B3-6CFF-E654D69A0A8C}"/>
              </a:ext>
            </a:extLst>
          </xdr:cNvPr>
          <xdr:cNvSpPr/>
        </xdr:nvSpPr>
        <xdr:spPr>
          <a:xfrm>
            <a:off x="13800257" y="2719806"/>
            <a:ext cx="108425" cy="106383"/>
          </a:xfrm>
          <a:prstGeom prst="rect">
            <a:avLst/>
          </a:prstGeom>
          <a:solidFill>
            <a:srgbClr val="A88687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o-MD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4C6B5E3B-C861-8B6D-8242-962FC4D70BFB}"/>
              </a:ext>
            </a:extLst>
          </xdr:cNvPr>
          <xdr:cNvSpPr txBox="1"/>
        </xdr:nvSpPr>
        <xdr:spPr>
          <a:xfrm>
            <a:off x="13895884" y="2644747"/>
            <a:ext cx="849848" cy="28700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RO" sz="1200">
                <a:latin typeface="PermianSerifTypeface" panose="02000000000000000000" pitchFamily="50" charset="0"/>
              </a:rPr>
              <a:t>31.12.</a:t>
            </a:r>
            <a:r>
              <a:rPr lang="en-US" sz="1200">
                <a:latin typeface="PermianSerifTypeface" panose="02000000000000000000" pitchFamily="50" charset="0"/>
              </a:rPr>
              <a:t>2023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FF916023-72DA-FAE5-E931-E609FB3D12A3}"/>
              </a:ext>
            </a:extLst>
          </xdr:cNvPr>
          <xdr:cNvSpPr/>
        </xdr:nvSpPr>
        <xdr:spPr>
          <a:xfrm>
            <a:off x="13794943" y="2538673"/>
            <a:ext cx="108425" cy="106380"/>
          </a:xfrm>
          <a:prstGeom prst="rect">
            <a:avLst/>
          </a:prstGeom>
          <a:solidFill>
            <a:srgbClr val="6B3636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o-MD" sz="1100"/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AC438F05-25BE-138B-2EDB-35DA1FDA11C1}"/>
              </a:ext>
            </a:extLst>
          </xdr:cNvPr>
          <xdr:cNvSpPr txBox="1"/>
        </xdr:nvSpPr>
        <xdr:spPr>
          <a:xfrm>
            <a:off x="13890569" y="2463614"/>
            <a:ext cx="937949" cy="2663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o-RO" sz="1200" baseline="0">
                <a:latin typeface="PermianSerifTypeface" panose="02000000000000000000" pitchFamily="50" charset="0"/>
              </a:rPr>
              <a:t>30.0</a:t>
            </a:r>
            <a:r>
              <a:rPr lang="en-US" sz="1200" baseline="0">
                <a:latin typeface="PermianSerifTypeface" panose="02000000000000000000" pitchFamily="50" charset="0"/>
              </a:rPr>
              <a:t>9</a:t>
            </a:r>
            <a:r>
              <a:rPr lang="ro-RO" sz="1200" baseline="0">
                <a:latin typeface="PermianSerifTypeface" panose="02000000000000000000" pitchFamily="50" charset="0"/>
              </a:rPr>
              <a:t>.</a:t>
            </a:r>
            <a:r>
              <a:rPr lang="ro-MD" sz="1200" baseline="0">
                <a:latin typeface="PermianSerifTypeface" panose="02000000000000000000" pitchFamily="50" charset="0"/>
              </a:rPr>
              <a:t>2</a:t>
            </a:r>
            <a:r>
              <a:rPr lang="en-US" sz="1200" baseline="0">
                <a:latin typeface="PermianSerifTypeface" panose="02000000000000000000" pitchFamily="50" charset="0"/>
              </a:rPr>
              <a:t>02</a:t>
            </a:r>
            <a:r>
              <a:rPr lang="ro-MD" sz="1200" baseline="0">
                <a:latin typeface="PermianSerifTypeface" panose="02000000000000000000" pitchFamily="50" charset="0"/>
              </a:rPr>
              <a:t>4</a:t>
            </a:r>
            <a:endParaRPr lang="ro-MD" sz="1200">
              <a:latin typeface="PermianSerifTypeface" panose="02000000000000000000" pitchFamily="50" charset="0"/>
            </a:endParaRP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49AF4F0-61B3-D2BC-0807-35A4850884A6}"/>
              </a:ext>
            </a:extLst>
          </xdr:cNvPr>
          <xdr:cNvSpPr/>
        </xdr:nvSpPr>
        <xdr:spPr>
          <a:xfrm>
            <a:off x="13536028" y="5245107"/>
            <a:ext cx="108425" cy="106382"/>
          </a:xfrm>
          <a:prstGeom prst="rect">
            <a:avLst/>
          </a:prstGeom>
          <a:solidFill>
            <a:srgbClr val="A6BABA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ro-MD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47626</xdr:colOff>
      <xdr:row>3</xdr:row>
      <xdr:rowOff>352425</xdr:rowOff>
    </xdr:from>
    <xdr:to>
      <xdr:col>14</xdr:col>
      <xdr:colOff>314326</xdr:colOff>
      <xdr:row>14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755777-9D8F-4A8C-B1FC-B9FF9D143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9</xdr:row>
      <xdr:rowOff>133350</xdr:rowOff>
    </xdr:from>
    <xdr:to>
      <xdr:col>12</xdr:col>
      <xdr:colOff>99212</xdr:colOff>
      <xdr:row>30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68E1F5-B6EA-4A6C-A8C9-2DB76B5F1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238127</xdr:colOff>
      <xdr:row>1</xdr:row>
      <xdr:rowOff>361950</xdr:rowOff>
    </xdr:from>
    <xdr:to>
      <xdr:col>12</xdr:col>
      <xdr:colOff>1104900</xdr:colOff>
      <xdr:row>4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4F65C0-DEA2-4F67-81DB-F254F5D07C1B}"/>
            </a:ext>
          </a:extLst>
        </xdr:cNvPr>
        <xdr:cNvSpPr txBox="1"/>
      </xdr:nvSpPr>
      <xdr:spPr>
        <a:xfrm>
          <a:off x="10020302" y="542925"/>
          <a:ext cx="4381498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D</a:t>
          </a:r>
          <a:r>
            <a:rPr lang="en-US" sz="1400" b="1">
              <a:solidFill>
                <a:schemeClr val="tx1"/>
              </a:solidFill>
              <a:latin typeface="PermianSansTypeface" panose="02000000000000000000" pitchFamily="50" charset="0"/>
            </a:rPr>
            <a:t>i</a:t>
          </a:r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stribuția datoriei totale a sectoare</a:t>
          </a:r>
          <a:r>
            <a:rPr lang="en-US" sz="1400" b="1">
              <a:solidFill>
                <a:schemeClr val="tx1"/>
              </a:solidFill>
              <a:latin typeface="PermianSansTypeface" panose="02000000000000000000" pitchFamily="50" charset="0"/>
            </a:rPr>
            <a:t>lor institu</a:t>
          </a:r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ționale</a:t>
          </a:r>
          <a:r>
            <a:rPr lang="ro-MD" sz="1400" b="1" baseline="0">
              <a:solidFill>
                <a:schemeClr val="tx1"/>
              </a:solidFill>
              <a:latin typeface="PermianSansTypeface" panose="02000000000000000000" pitchFamily="50" charset="0"/>
            </a:rPr>
            <a:t> pe instrumente</a:t>
          </a:r>
          <a:endParaRPr lang="ro-MD" sz="1400" b="1">
            <a:solidFill>
              <a:schemeClr val="tx1"/>
            </a:solidFill>
            <a:latin typeface="PermianSansTypeface" panose="02000000000000000000" pitchFamily="50" charset="0"/>
          </a:endParaRPr>
        </a:p>
      </xdr:txBody>
    </xdr:sp>
    <xdr:clientData/>
  </xdr:twoCellAnchor>
  <xdr:twoCellAnchor>
    <xdr:from>
      <xdr:col>9</xdr:col>
      <xdr:colOff>276225</xdr:colOff>
      <xdr:row>25</xdr:row>
      <xdr:rowOff>19050</xdr:rowOff>
    </xdr:from>
    <xdr:to>
      <xdr:col>14</xdr:col>
      <xdr:colOff>76200</xdr:colOff>
      <xdr:row>29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5B2B0C3-45FB-45A6-A5B3-E0FEBDE5F130}"/>
            </a:ext>
          </a:extLst>
        </xdr:cNvPr>
        <xdr:cNvSpPr txBox="1"/>
      </xdr:nvSpPr>
      <xdr:spPr>
        <a:xfrm>
          <a:off x="10058400" y="5153025"/>
          <a:ext cx="548640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  <a:effectLst/>
              <a:latin typeface="PermianSansTypeface" panose="02000000000000000000" pitchFamily="50" charset="0"/>
              <a:ea typeface="+mn-ea"/>
              <a:cs typeface="+mn-cs"/>
            </a:rPr>
            <a:t>SF</a:t>
          </a:r>
          <a:r>
            <a:rPr lang="en-US" sz="11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PermianSansTypeface" panose="02000000000000000000" pitchFamily="50" charset="0"/>
              <a:ea typeface="+mn-ea"/>
              <a:cs typeface="+mn-cs"/>
            </a:rPr>
            <a:t> - </a:t>
          </a:r>
          <a:r>
            <a:rPr lang="ro-MD" sz="11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PermianSansTypeface" panose="02000000000000000000" pitchFamily="50" charset="0"/>
              <a:ea typeface="+mn-ea"/>
              <a:cs typeface="+mn-cs"/>
            </a:rPr>
            <a:t>S</a:t>
          </a:r>
          <a:r>
            <a:rPr lang="en-US" sz="11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PermianSansTypeface" panose="02000000000000000000" pitchFamily="50" charset="0"/>
              <a:ea typeface="+mn-ea"/>
              <a:cs typeface="+mn-cs"/>
            </a:rPr>
            <a:t>ociet</a:t>
          </a:r>
          <a:r>
            <a:rPr lang="ro-MD" sz="11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PermianSansTypeface" panose="02000000000000000000" pitchFamily="50" charset="0"/>
              <a:ea typeface="+mn-ea"/>
              <a:cs typeface="+mn-cs"/>
            </a:rPr>
            <a:t>ăți financiare		</a:t>
          </a:r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SCN -</a:t>
          </a:r>
          <a:r>
            <a:rPr lang="ro-MD" sz="110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 Societăți comerciale nefinanciare</a:t>
          </a:r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 </a:t>
          </a:r>
          <a:endParaRPr lang="ro-MD" sz="1100">
            <a:solidFill>
              <a:schemeClr val="tx1">
                <a:lumMod val="65000"/>
                <a:lumOff val="35000"/>
              </a:schemeClr>
            </a:solidFill>
            <a:latin typeface="PermianSansTypeface" panose="02000000000000000000" pitchFamily="50" charset="0"/>
          </a:endParaRPr>
        </a:p>
        <a:p>
          <a:endParaRPr lang="en-US" sz="1100">
            <a:solidFill>
              <a:schemeClr val="tx1">
                <a:lumMod val="65000"/>
                <a:lumOff val="35000"/>
              </a:schemeClr>
            </a:solidFill>
            <a:latin typeface="PermianSansTypeface" panose="02000000000000000000" pitchFamily="50" charset="0"/>
          </a:endParaRPr>
        </a:p>
        <a:p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AP - </a:t>
          </a:r>
          <a:r>
            <a:rPr lang="ro-MD" sz="110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Administrația publică		</a:t>
          </a:r>
          <a:r>
            <a:rPr lang="en-US" sz="1100" baseline="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GP - </a:t>
          </a:r>
          <a:r>
            <a:rPr lang="ro-MD" sz="1100" baseline="0">
              <a:solidFill>
                <a:schemeClr val="tx1">
                  <a:lumMod val="65000"/>
                  <a:lumOff val="35000"/>
                </a:schemeClr>
              </a:solidFill>
              <a:latin typeface="PermianSansTypeface" panose="02000000000000000000" pitchFamily="50" charset="0"/>
            </a:rPr>
            <a:t>Gospodăriile populației</a:t>
          </a:r>
          <a:endParaRPr lang="ro-MD" sz="1100">
            <a:solidFill>
              <a:schemeClr val="tx1">
                <a:lumMod val="65000"/>
                <a:lumOff val="35000"/>
              </a:schemeClr>
            </a:solidFill>
            <a:latin typeface="PermianSansTypeface" panose="02000000000000000000" pitchFamily="50" charset="0"/>
          </a:endParaRPr>
        </a:p>
      </xdr:txBody>
    </xdr:sp>
    <xdr:clientData/>
  </xdr:twoCellAnchor>
  <xdr:twoCellAnchor>
    <xdr:from>
      <xdr:col>13</xdr:col>
      <xdr:colOff>438150</xdr:colOff>
      <xdr:row>1</xdr:row>
      <xdr:rowOff>400050</xdr:rowOff>
    </xdr:from>
    <xdr:to>
      <xdr:col>17</xdr:col>
      <xdr:colOff>595312</xdr:colOff>
      <xdr:row>5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1275738-8334-48C7-B460-C9AF31FAE48B}"/>
            </a:ext>
          </a:extLst>
        </xdr:cNvPr>
        <xdr:cNvSpPr txBox="1"/>
      </xdr:nvSpPr>
      <xdr:spPr>
        <a:xfrm>
          <a:off x="15297150" y="581025"/>
          <a:ext cx="4005262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D</a:t>
          </a:r>
          <a:r>
            <a:rPr lang="en-US" sz="1400" b="1">
              <a:solidFill>
                <a:schemeClr val="tx1"/>
              </a:solidFill>
              <a:latin typeface="PermianSansTypeface" panose="02000000000000000000" pitchFamily="50" charset="0"/>
            </a:rPr>
            <a:t>i</a:t>
          </a:r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stribuția datoriei totale a economiei</a:t>
          </a:r>
          <a:r>
            <a:rPr lang="ro-MD" sz="1400" b="1" baseline="0">
              <a:solidFill>
                <a:schemeClr val="tx1"/>
              </a:solidFill>
              <a:latin typeface="PermianSansTypeface" panose="02000000000000000000" pitchFamily="50" charset="0"/>
            </a:rPr>
            <a:t> naționale </a:t>
          </a:r>
          <a:r>
            <a:rPr lang="ro-MD" sz="1400" b="1">
              <a:solidFill>
                <a:schemeClr val="tx1"/>
              </a:solidFill>
              <a:latin typeface="PermianSansTypeface" panose="02000000000000000000" pitchFamily="50" charset="0"/>
            </a:rPr>
            <a:t> pe instrumente și sectoare</a:t>
          </a:r>
        </a:p>
      </xdr:txBody>
    </xdr:sp>
    <xdr:clientData/>
  </xdr:twoCellAnchor>
  <xdr:twoCellAnchor editAs="absolute">
    <xdr:from>
      <xdr:col>12</xdr:col>
      <xdr:colOff>885825</xdr:colOff>
      <xdr:row>7</xdr:row>
      <xdr:rowOff>28574</xdr:rowOff>
    </xdr:from>
    <xdr:to>
      <xdr:col>19</xdr:col>
      <xdr:colOff>495300</xdr:colOff>
      <xdr:row>28</xdr:row>
      <xdr:rowOff>104774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B5A544-6E85-408D-8530-A9ADFD03B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347662</xdr:colOff>
      <xdr:row>5</xdr:row>
      <xdr:rowOff>95250</xdr:rowOff>
    </xdr:from>
    <xdr:to>
      <xdr:col>12</xdr:col>
      <xdr:colOff>1358037</xdr:colOff>
      <xdr:row>24</xdr:row>
      <xdr:rowOff>34087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D934F160-13B3-CCEA-54BF-49E871904229}"/>
            </a:ext>
          </a:extLst>
        </xdr:cNvPr>
        <xdr:cNvGrpSpPr/>
      </xdr:nvGrpSpPr>
      <xdr:grpSpPr>
        <a:xfrm>
          <a:off x="9520237" y="1257300"/>
          <a:ext cx="5134700" cy="3720262"/>
          <a:chOff x="9748837" y="666750"/>
          <a:chExt cx="5134700" cy="3720262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365FB99F-46B6-AA2A-A71F-A141A5BA4644}"/>
              </a:ext>
            </a:extLst>
          </xdr:cNvPr>
          <xdr:cNvGrpSpPr/>
        </xdr:nvGrpSpPr>
        <xdr:grpSpPr>
          <a:xfrm>
            <a:off x="9748837" y="967012"/>
            <a:ext cx="5119688" cy="3420000"/>
            <a:chOff x="9758362" y="862237"/>
            <a:chExt cx="5119688" cy="3420000"/>
          </a:xfrm>
        </xdr:grpSpPr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97E03E5C-D299-EEE5-728E-5E824BCC191E}"/>
                </a:ext>
              </a:extLst>
            </xdr:cNvPr>
            <xdr:cNvGraphicFramePr/>
          </xdr:nvGraphicFramePr>
          <xdr:xfrm>
            <a:off x="9758362" y="919161"/>
            <a:ext cx="5119688" cy="32908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026FFAE7-0B78-4EEE-AD2A-D3C5C3A46D8F}"/>
                </a:ext>
              </a:extLst>
            </xdr:cNvPr>
            <xdr:cNvSpPr/>
          </xdr:nvSpPr>
          <xdr:spPr>
            <a:xfrm>
              <a:off x="10739472" y="862237"/>
              <a:ext cx="3420000" cy="3420000"/>
            </a:xfrm>
            <a:prstGeom prst="ellipse">
              <a:avLst/>
            </a:prstGeom>
            <a:noFill/>
            <a:ln>
              <a:solidFill>
                <a:srgbClr val="A75F0A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ro-MD" sz="1100"/>
            </a:p>
          </xdr:txBody>
        </xdr:sp>
      </xdr:grpSp>
      <xdr:sp macro="" textlink="">
        <xdr:nvSpPr>
          <xdr:cNvPr id="15" name="TextBox 1">
            <a:extLst>
              <a:ext uri="{FF2B5EF4-FFF2-40B4-BE49-F238E27FC236}">
                <a16:creationId xmlns:a16="http://schemas.microsoft.com/office/drawing/2014/main" id="{D7E51E18-5B37-6FF9-7532-7FAFEDF9E8BA}"/>
              </a:ext>
            </a:extLst>
          </xdr:cNvPr>
          <xdr:cNvSpPr txBox="1"/>
        </xdr:nvSpPr>
        <xdr:spPr>
          <a:xfrm>
            <a:off x="11068050" y="3952875"/>
            <a:ext cx="815188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SF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14" name="TextBox 1">
            <a:extLst>
              <a:ext uri="{FF2B5EF4-FFF2-40B4-BE49-F238E27FC236}">
                <a16:creationId xmlns:a16="http://schemas.microsoft.com/office/drawing/2014/main" id="{7347CE02-1B58-ECAD-F426-184D66A5E067}"/>
              </a:ext>
            </a:extLst>
          </xdr:cNvPr>
          <xdr:cNvSpPr txBox="1"/>
        </xdr:nvSpPr>
        <xdr:spPr>
          <a:xfrm>
            <a:off x="10220325" y="2190750"/>
            <a:ext cx="815189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SCN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4" name="TextBox 1">
            <a:extLst>
              <a:ext uri="{FF2B5EF4-FFF2-40B4-BE49-F238E27FC236}">
                <a16:creationId xmlns:a16="http://schemas.microsoft.com/office/drawing/2014/main" id="{147CEFB1-C97A-59D1-C6A4-F38DEC2C9B20}"/>
              </a:ext>
            </a:extLst>
          </xdr:cNvPr>
          <xdr:cNvSpPr txBox="1"/>
        </xdr:nvSpPr>
        <xdr:spPr>
          <a:xfrm>
            <a:off x="13782675" y="3562350"/>
            <a:ext cx="815188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SF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5" name="TextBox 1">
            <a:extLst>
              <a:ext uri="{FF2B5EF4-FFF2-40B4-BE49-F238E27FC236}">
                <a16:creationId xmlns:a16="http://schemas.microsoft.com/office/drawing/2014/main" id="{49760F1A-379C-27B2-30D3-A793E7F231EC}"/>
              </a:ext>
            </a:extLst>
          </xdr:cNvPr>
          <xdr:cNvSpPr txBox="1"/>
        </xdr:nvSpPr>
        <xdr:spPr>
          <a:xfrm>
            <a:off x="14068425" y="2971800"/>
            <a:ext cx="815112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GP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6" name="TextBox 1">
            <a:extLst>
              <a:ext uri="{FF2B5EF4-FFF2-40B4-BE49-F238E27FC236}">
                <a16:creationId xmlns:a16="http://schemas.microsoft.com/office/drawing/2014/main" id="{5E13115A-69C2-3269-9BF7-63EEE8DDA61B}"/>
              </a:ext>
            </a:extLst>
          </xdr:cNvPr>
          <xdr:cNvSpPr txBox="1"/>
        </xdr:nvSpPr>
        <xdr:spPr>
          <a:xfrm>
            <a:off x="10725150" y="1428750"/>
            <a:ext cx="815189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AP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7" name="TextBox 1">
            <a:extLst>
              <a:ext uri="{FF2B5EF4-FFF2-40B4-BE49-F238E27FC236}">
                <a16:creationId xmlns:a16="http://schemas.microsoft.com/office/drawing/2014/main" id="{5A08202D-4C39-D045-5514-B1A9044E446A}"/>
              </a:ext>
            </a:extLst>
          </xdr:cNvPr>
          <xdr:cNvSpPr txBox="1"/>
        </xdr:nvSpPr>
        <xdr:spPr>
          <a:xfrm>
            <a:off x="13515975" y="1009650"/>
            <a:ext cx="815189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SCN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8" name="TextBox 1">
            <a:extLst>
              <a:ext uri="{FF2B5EF4-FFF2-40B4-BE49-F238E27FC236}">
                <a16:creationId xmlns:a16="http://schemas.microsoft.com/office/drawing/2014/main" id="{A71AF1BC-531B-FFC9-EF18-FE8DD46138AE}"/>
              </a:ext>
            </a:extLst>
          </xdr:cNvPr>
          <xdr:cNvSpPr txBox="1"/>
        </xdr:nvSpPr>
        <xdr:spPr>
          <a:xfrm>
            <a:off x="12230100" y="666750"/>
            <a:ext cx="815188" cy="20000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SF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29" name="TextBox 1">
            <a:extLst>
              <a:ext uri="{FF2B5EF4-FFF2-40B4-BE49-F238E27FC236}">
                <a16:creationId xmlns:a16="http://schemas.microsoft.com/office/drawing/2014/main" id="{6F6A0E12-3E8C-C13E-B1C2-4C71E723572A}"/>
              </a:ext>
            </a:extLst>
          </xdr:cNvPr>
          <xdr:cNvSpPr txBox="1"/>
        </xdr:nvSpPr>
        <xdr:spPr>
          <a:xfrm>
            <a:off x="11782426" y="676275"/>
            <a:ext cx="647700" cy="20000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SCN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33" name="TextBox 1">
            <a:extLst>
              <a:ext uri="{FF2B5EF4-FFF2-40B4-BE49-F238E27FC236}">
                <a16:creationId xmlns:a16="http://schemas.microsoft.com/office/drawing/2014/main" id="{906A3023-3EBE-A9DC-8941-846A51A38EA3}"/>
              </a:ext>
            </a:extLst>
          </xdr:cNvPr>
          <xdr:cNvSpPr txBox="1"/>
        </xdr:nvSpPr>
        <xdr:spPr>
          <a:xfrm>
            <a:off x="11430000" y="819150"/>
            <a:ext cx="815189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AP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34" name="TextBox 1">
            <a:extLst>
              <a:ext uri="{FF2B5EF4-FFF2-40B4-BE49-F238E27FC236}">
                <a16:creationId xmlns:a16="http://schemas.microsoft.com/office/drawing/2014/main" id="{635BD7F6-F94C-29C4-56E9-60C967875521}"/>
              </a:ext>
            </a:extLst>
          </xdr:cNvPr>
          <xdr:cNvSpPr txBox="1"/>
        </xdr:nvSpPr>
        <xdr:spPr>
          <a:xfrm>
            <a:off x="11144250" y="990600"/>
            <a:ext cx="815112" cy="333395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GP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  <xdr:sp macro="" textlink="">
        <xdr:nvSpPr>
          <xdr:cNvPr id="35" name="TextBox 1">
            <a:extLst>
              <a:ext uri="{FF2B5EF4-FFF2-40B4-BE49-F238E27FC236}">
                <a16:creationId xmlns:a16="http://schemas.microsoft.com/office/drawing/2014/main" id="{E8AEE64D-0038-EEB5-8037-CAEB47D67E93}"/>
              </a:ext>
            </a:extLst>
          </xdr:cNvPr>
          <xdr:cNvSpPr txBox="1"/>
        </xdr:nvSpPr>
        <xdr:spPr>
          <a:xfrm>
            <a:off x="10963275" y="1219200"/>
            <a:ext cx="815188" cy="333352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>
                <a:latin typeface="PermianSansTypeface" panose="02000000000000000000" pitchFamily="50" charset="0"/>
              </a:rPr>
              <a:t>SF</a:t>
            </a:r>
            <a:endParaRPr lang="ro-MD" sz="1400" b="1">
              <a:latin typeface="PermianSansTypeface" panose="02000000000000000000" pitchFamily="50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5.xml.rels><?xml version="1.0" encoding="UTF-8" standalone="no"?><Relationships xmlns="http://schemas.openxmlformats.org/package/2006/relationships"><Relationship Id="rId1" Target="../drawings/drawing6.xml" Type="http://schemas.openxmlformats.org/officeDocument/2006/relationships/drawing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C312-1E55-40CB-B274-EA168BC8A3DA}">
  <dimension ref="B1:I52"/>
  <sheetViews>
    <sheetView showGridLines="0" tabSelected="1" zoomScaleNormal="100" workbookViewId="0">
      <selection activeCell="B1" sqref="B1:F1"/>
    </sheetView>
  </sheetViews>
  <sheetFormatPr defaultColWidth="0" defaultRowHeight="15" zeroHeight="1" x14ac:dyDescent="0.25"/>
  <cols>
    <col min="1" max="1" customWidth="true" width="9.140625" collapsed="false"/>
    <col min="2" max="2" customWidth="true" width="17.7109375" collapsed="false"/>
    <col min="3" max="3" customWidth="true" width="31.7109375" collapsed="false"/>
    <col min="4" max="8" customWidth="true" width="17.7109375" collapsed="false"/>
    <col min="9" max="9" customWidth="true" width="11.140625" collapsed="false"/>
    <col min="10" max="10" customWidth="true" hidden="true" width="21.0" collapsed="false"/>
    <col min="11" max="16384" hidden="true" width="9.140625" collapsed="false"/>
  </cols>
  <sheetData>
    <row r="1" spans="2:9" s="33" customFormat="1" ht="39.75" customHeight="1" x14ac:dyDescent="0.25">
      <c r="B1" s="109" t="s">
        <v>57</v>
      </c>
      <c r="C1" s="109"/>
      <c r="D1" s="109"/>
      <c r="E1" s="109"/>
      <c r="F1" s="109"/>
    </row>
    <row r="2" spans="2:9" ht="30" x14ac:dyDescent="0.25">
      <c r="B2" s="27" t="s">
        <v>40</v>
      </c>
      <c r="C2" s="27" t="s">
        <v>41</v>
      </c>
      <c r="D2" s="27" t="s">
        <v>6</v>
      </c>
      <c r="E2" s="27" t="s">
        <v>7</v>
      </c>
      <c r="F2" s="28" t="s">
        <v>8</v>
      </c>
    </row>
    <row r="3" spans="2:9" x14ac:dyDescent="0.25">
      <c r="B3" s="26" t="s">
        <v>43</v>
      </c>
      <c r="C3" s="29" t="s">
        <v>45</v>
      </c>
      <c r="D3" s="25">
        <v>1</v>
      </c>
      <c r="E3" s="25">
        <v>2</v>
      </c>
      <c r="F3" s="25" t="s">
        <v>44</v>
      </c>
    </row>
    <row r="4" spans="2:9" x14ac:dyDescent="0.25">
      <c r="B4" s="30" t="s">
        <v>9</v>
      </c>
      <c r="C4" s="31" t="s">
        <v>10</v>
      </c>
      <c r="D4" s="32">
        <v>760.9482038846279</v>
      </c>
      <c r="E4" s="92">
        <v>-857.37865336978155</v>
      </c>
      <c r="F4" s="32">
        <v>-96.430449485153645</v>
      </c>
      <c r="H4" s="23" t="s">
        <v>9</v>
      </c>
      <c r="I4" s="24" t="s">
        <v>10</v>
      </c>
    </row>
    <row r="5" spans="2:9" x14ac:dyDescent="0.25">
      <c r="B5" s="106" t="s">
        <v>11</v>
      </c>
      <c r="C5" s="31" t="s">
        <v>1</v>
      </c>
      <c r="D5" s="32">
        <v>123.26076447636035</v>
      </c>
      <c r="E5" s="92">
        <v>-392.61260286460896</v>
      </c>
      <c r="F5" s="32">
        <v>-269.35183838824861</v>
      </c>
      <c r="G5" s="1"/>
      <c r="H5" s="23" t="s">
        <v>11</v>
      </c>
      <c r="I5" s="24" t="s">
        <v>1</v>
      </c>
    </row>
    <row r="6" spans="2:9" x14ac:dyDescent="0.25">
      <c r="B6" s="107"/>
      <c r="C6" s="31" t="s">
        <v>2</v>
      </c>
      <c r="D6" s="32">
        <v>321.97517558371845</v>
      </c>
      <c r="E6" s="92">
        <v>-341.12212427899755</v>
      </c>
      <c r="F6" s="32">
        <v>-19.146948695279093</v>
      </c>
      <c r="G6" s="1"/>
      <c r="H6" s="24"/>
      <c r="I6" s="24" t="s">
        <v>2</v>
      </c>
    </row>
    <row r="7" spans="2:9" x14ac:dyDescent="0.25">
      <c r="B7" s="107"/>
      <c r="C7" s="31" t="s">
        <v>0</v>
      </c>
      <c r="D7" s="32">
        <v>95.814467068647573</v>
      </c>
      <c r="E7" s="92">
        <v>-125.1068905366952</v>
      </c>
      <c r="F7" s="32">
        <v>-29.29242346804763</v>
      </c>
      <c r="G7" s="1"/>
      <c r="H7" s="24"/>
      <c r="I7" s="24" t="s">
        <v>0</v>
      </c>
    </row>
    <row r="8" spans="2:9" x14ac:dyDescent="0.25">
      <c r="B8" s="107"/>
      <c r="C8" s="31" t="s">
        <v>3</v>
      </c>
      <c r="D8" s="32">
        <v>275.80240040931892</v>
      </c>
      <c r="E8" s="92">
        <v>-48.932925499397932</v>
      </c>
      <c r="F8" s="32">
        <v>226.869474909921</v>
      </c>
      <c r="G8" s="1"/>
      <c r="H8" s="24"/>
      <c r="I8" s="24" t="s">
        <v>3</v>
      </c>
    </row>
    <row r="9" spans="2:9" ht="3.75" customHeight="1" x14ac:dyDescent="0.25">
      <c r="B9" s="107"/>
      <c r="C9" s="31"/>
      <c r="D9" s="32"/>
      <c r="E9" s="92"/>
      <c r="F9" s="32"/>
      <c r="H9" s="24"/>
      <c r="I9" s="24"/>
    </row>
    <row r="10" spans="2:9" x14ac:dyDescent="0.25">
      <c r="B10" s="107"/>
      <c r="C10" s="31" t="s">
        <v>10</v>
      </c>
      <c r="D10" s="32">
        <v>816.85280753804534</v>
      </c>
      <c r="E10" s="92">
        <v>-907.77454317969966</v>
      </c>
      <c r="F10" s="32">
        <v>-90.921735641654237</v>
      </c>
      <c r="G10" s="1"/>
      <c r="H10" s="24"/>
      <c r="I10" s="24" t="s">
        <v>10</v>
      </c>
    </row>
    <row r="11" spans="2:9" x14ac:dyDescent="0.25">
      <c r="B11" s="108"/>
      <c r="C11" s="31" t="s">
        <v>4</v>
      </c>
      <c r="D11" s="32">
        <v>253.12950062488716</v>
      </c>
      <c r="E11" s="92">
        <v>-162.09692140458287</v>
      </c>
      <c r="F11" s="32">
        <v>91.032579220304285</v>
      </c>
      <c r="H11" s="24"/>
      <c r="I11" s="24" t="s">
        <v>4</v>
      </c>
    </row>
    <row r="12" spans="2:9" x14ac:dyDescent="0.25"/>
    <row r="13" spans="2:9" x14ac:dyDescent="0.25"/>
    <row r="14" spans="2:9" ht="45" x14ac:dyDescent="0.25">
      <c r="B14" s="104" t="s">
        <v>42</v>
      </c>
      <c r="C14" s="27" t="s">
        <v>10</v>
      </c>
      <c r="D14" s="27" t="s">
        <v>1</v>
      </c>
      <c r="E14" s="27" t="s">
        <v>2</v>
      </c>
      <c r="F14" s="27" t="s">
        <v>0</v>
      </c>
      <c r="G14" s="27" t="s">
        <v>3</v>
      </c>
      <c r="H14" s="27" t="s">
        <v>10</v>
      </c>
    </row>
    <row r="15" spans="2:9" x14ac:dyDescent="0.25">
      <c r="B15" s="105"/>
      <c r="C15" s="32"/>
      <c r="D15" s="32">
        <v>-11.665775531754258</v>
      </c>
      <c r="E15" s="32">
        <v>1.0277408756021367</v>
      </c>
      <c r="F15" s="32">
        <v>5.3465868657349276</v>
      </c>
      <c r="G15" s="32">
        <v>11.00407681258851</v>
      </c>
      <c r="H15" s="32">
        <v>5.7126290221716118</v>
      </c>
    </row>
    <row r="16" spans="2:9" x14ac:dyDescent="0.25"/>
    <row r="17" ht="30" customHeight="1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</sheetData>
  <sheetProtection algorithmName="SHA-512" hashValue="9MnsdOT8YAQZ/4c5HSR5ubhoSmZkFHb51nSLIMAdZScFc6VvCr9hVFF1tgk6+Xbgw6MYwA96qwXygjRWRmfbig==" saltValue="mDFctW53qPwIGIELz3r5vw==" spinCount="100000" sheet="1" objects="1" scenarios="1"/>
  <protectedRanges>
    <protectedRange sqref="B1 D1:F1" name="Range1"/>
  </protectedRanges>
  <mergeCells count="3">
    <mergeCell ref="B14:B15"/>
    <mergeCell ref="B5:B11"/>
    <mergeCell ref="B1:F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4"/>
  <sheetViews>
    <sheetView showGridLines="0" zoomScale="90" zoomScaleNormal="90" workbookViewId="0">
      <selection activeCell="B2" sqref="B2:H2"/>
    </sheetView>
  </sheetViews>
  <sheetFormatPr defaultColWidth="0" defaultRowHeight="15" zeroHeight="1" x14ac:dyDescent="0.25"/>
  <cols>
    <col min="1" max="2" customWidth="true" width="9.140625" collapsed="false"/>
    <col min="3" max="3" customWidth="true" width="14.7109375" collapsed="false"/>
    <col min="4" max="9" customWidth="true" width="18.42578125" collapsed="false"/>
    <col min="10" max="16384" hidden="true" width="9.140625" collapsed="false"/>
  </cols>
  <sheetData>
    <row r="1" spans="2:8" x14ac:dyDescent="0.25"/>
    <row r="2" spans="2:8" ht="39.75" customHeight="1" x14ac:dyDescent="0.25">
      <c r="B2" s="109" t="s">
        <v>46</v>
      </c>
      <c r="C2" s="109"/>
      <c r="D2" s="109"/>
      <c r="E2" s="109"/>
      <c r="F2" s="109"/>
      <c r="G2" s="109"/>
      <c r="H2" s="109"/>
    </row>
    <row r="3" spans="2:8" ht="48" customHeight="1" x14ac:dyDescent="0.25">
      <c r="B3" s="27" t="s">
        <v>12</v>
      </c>
      <c r="C3" s="27" t="s">
        <v>0</v>
      </c>
      <c r="D3" s="27" t="s">
        <v>1</v>
      </c>
      <c r="E3" s="27" t="s">
        <v>2</v>
      </c>
      <c r="F3" s="27" t="s">
        <v>3</v>
      </c>
      <c r="G3" s="27" t="s">
        <v>4</v>
      </c>
      <c r="H3" s="27" t="s">
        <v>5</v>
      </c>
    </row>
    <row r="4" spans="2:8" x14ac:dyDescent="0.25">
      <c r="B4" s="34">
        <v>44834</v>
      </c>
      <c r="C4" s="32">
        <v>-5.0256493631094195</v>
      </c>
      <c r="D4" s="32">
        <v>-91.610739030068515</v>
      </c>
      <c r="E4" s="32">
        <v>-7.2732094643215968</v>
      </c>
      <c r="F4" s="32">
        <v>66.649237612929127</v>
      </c>
      <c r="G4" s="32">
        <v>37.288691223959951</v>
      </c>
      <c r="H4" s="32">
        <v>-37.260360244570421</v>
      </c>
    </row>
    <row r="5" spans="2:8" x14ac:dyDescent="0.25">
      <c r="B5" s="34">
        <v>44926</v>
      </c>
      <c r="C5" s="32">
        <v>-11.065989757234794</v>
      </c>
      <c r="D5" s="32">
        <v>-93.691803796506164</v>
      </c>
      <c r="E5" s="32">
        <v>-7.2138480805701688</v>
      </c>
      <c r="F5" s="32">
        <v>71.632784935185839</v>
      </c>
      <c r="G5" s="32">
        <v>40.368844278935711</v>
      </c>
      <c r="H5" s="32">
        <v>-40.33885669912538</v>
      </c>
    </row>
    <row r="6" spans="2:8" x14ac:dyDescent="0.25">
      <c r="B6" s="30" t="s">
        <v>13</v>
      </c>
      <c r="C6" s="32">
        <v>-12.089326437292309</v>
      </c>
      <c r="D6" s="32">
        <v>-91.533259569797025</v>
      </c>
      <c r="E6" s="32">
        <v>-6.7062193201096312</v>
      </c>
      <c r="F6" s="32">
        <v>70.641789796873582</v>
      </c>
      <c r="G6" s="32">
        <v>39.717385487313194</v>
      </c>
      <c r="H6" s="32">
        <v>-39.687015530325425</v>
      </c>
    </row>
    <row r="7" spans="2:8" x14ac:dyDescent="0.25">
      <c r="B7" s="34">
        <v>45107</v>
      </c>
      <c r="C7" s="32">
        <v>-11.996371912439589</v>
      </c>
      <c r="D7" s="32">
        <v>-90.926856350646673</v>
      </c>
      <c r="E7" s="32">
        <v>-6.662299505847284</v>
      </c>
      <c r="F7" s="32">
        <v>71.902828632825916</v>
      </c>
      <c r="G7" s="32">
        <v>37.711373781393306</v>
      </c>
      <c r="H7" s="32">
        <v>-37.682699136107594</v>
      </c>
    </row>
    <row r="8" spans="2:8" x14ac:dyDescent="0.25">
      <c r="B8" s="34">
        <v>45199</v>
      </c>
      <c r="C8" s="32">
        <v>-9.8133862968969261</v>
      </c>
      <c r="D8" s="32">
        <v>-90.526608185447301</v>
      </c>
      <c r="E8" s="32">
        <v>-6.8838099106671855</v>
      </c>
      <c r="F8" s="32">
        <v>70.830373949185912</v>
      </c>
      <c r="G8" s="32">
        <v>36.421521446253642</v>
      </c>
      <c r="H8" s="32">
        <v>-36.393430443825537</v>
      </c>
    </row>
    <row r="9" spans="2:8" x14ac:dyDescent="0.25">
      <c r="B9" s="34">
        <v>45291</v>
      </c>
      <c r="C9" s="32">
        <v>-11.464911575615883</v>
      </c>
      <c r="D9" s="32">
        <v>-85.900727072962965</v>
      </c>
      <c r="E9" s="32">
        <v>-6.7022571076810253</v>
      </c>
      <c r="F9" s="32">
        <v>71.974264701447183</v>
      </c>
      <c r="G9" s="32">
        <v>32.122097912913091</v>
      </c>
      <c r="H9" s="32">
        <v>-32.093631054812747</v>
      </c>
    </row>
    <row r="10" spans="2:8" x14ac:dyDescent="0.25">
      <c r="B10" s="30" t="s">
        <v>14</v>
      </c>
      <c r="C10" s="32">
        <v>-10.058776208174741</v>
      </c>
      <c r="D10" s="32">
        <v>-88.309309002274745</v>
      </c>
      <c r="E10" s="32">
        <v>-6.4741337530419791</v>
      </c>
      <c r="F10" s="32">
        <v>73.522456223459187</v>
      </c>
      <c r="G10" s="32">
        <v>31.350176930267455</v>
      </c>
      <c r="H10" s="32">
        <v>-31.31976274003226</v>
      </c>
    </row>
    <row r="11" spans="2:8" x14ac:dyDescent="0.25">
      <c r="B11" s="34">
        <v>45473</v>
      </c>
      <c r="C11" s="32">
        <v>-8.8136861184114803</v>
      </c>
      <c r="D11" s="32">
        <v>-88.490532923749825</v>
      </c>
      <c r="E11" s="32">
        <v>-6.4210322042812589</v>
      </c>
      <c r="F11" s="32">
        <v>73.942955229414238</v>
      </c>
      <c r="G11" s="32">
        <v>29.814569928021562</v>
      </c>
      <c r="H11" s="32">
        <v>-29.782296017028365</v>
      </c>
    </row>
    <row r="12" spans="2:8" x14ac:dyDescent="0.25">
      <c r="B12" s="34">
        <v>45565</v>
      </c>
      <c r="C12" s="32">
        <v>-9.2487397205235045</v>
      </c>
      <c r="D12" s="32">
        <v>-85.044689088794641</v>
      </c>
      <c r="E12" s="32">
        <v>-6.045424855953585</v>
      </c>
      <c r="F12" s="32">
        <v>71.631380253070859</v>
      </c>
      <c r="G12" s="32">
        <v>28.74247097427499</v>
      </c>
      <c r="H12" s="32">
        <v>-28.707473412200834</v>
      </c>
    </row>
    <row r="13" spans="2:8" x14ac:dyDescent="0.25"/>
    <row r="14" spans="2:8" x14ac:dyDescent="0.25"/>
    <row r="15" spans="2:8" x14ac:dyDescent="0.25"/>
    <row r="16" spans="2:8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</sheetData>
  <sheetProtection algorithmName="SHA-512" hashValue="hzMkg1pTfIY9O23XxfjzIESX+mzMF5FMU+Uz0qjuJC7JCBCL8DiRq36t1W+wjcmUrxylw4xhcEoAZXrTCYfPkA==" saltValue="UCfTT1iWRv3wGKp3kFtmeg==" spinCount="100000" sheet="1" objects="1" scenarios="1"/>
  <mergeCells count="1">
    <mergeCell ref="B2:H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E12C-913F-4EDE-93C7-A3CEA437A55E}">
  <sheetPr>
    <pageSetUpPr fitToPage="1"/>
  </sheetPr>
  <dimension ref="B1:W77"/>
  <sheetViews>
    <sheetView showGridLines="0" zoomScale="85" zoomScaleNormal="85" workbookViewId="0">
      <selection activeCell="B1" sqref="B1:H1"/>
    </sheetView>
  </sheetViews>
  <sheetFormatPr defaultColWidth="0" defaultRowHeight="15" zeroHeight="1" x14ac:dyDescent="0.25"/>
  <cols>
    <col min="1" max="1" customWidth="true" style="2" width="7.85546875" collapsed="false"/>
    <col min="2" max="2" customWidth="true" style="2" width="16.28515625" collapsed="false"/>
    <col min="3" max="4" customWidth="true" style="2" width="20.7109375" collapsed="false"/>
    <col min="5" max="5" customWidth="true" style="2" width="20.5703125" collapsed="false"/>
    <col min="6" max="8" customWidth="true" style="2" width="21.5703125" collapsed="false"/>
    <col min="9" max="9" bestFit="true" customWidth="true" style="2" width="12.28515625" collapsed="false"/>
    <col min="10" max="10" customWidth="true" style="2" width="8.0" collapsed="false"/>
    <col min="11" max="11" customWidth="true" style="2" width="6.140625" collapsed="false"/>
    <col min="12" max="15" customWidth="true" style="2" width="29.42578125" collapsed="false"/>
    <col min="16" max="16" customWidth="true" hidden="true" style="2" width="29.42578125" collapsed="false"/>
    <col min="17" max="17" customWidth="true" style="2" width="7.140625" collapsed="false"/>
    <col min="18" max="18" customWidth="true" hidden="true" style="2" width="29.42578125" collapsed="false"/>
    <col min="19" max="19" customWidth="true" style="2" width="9.140625" collapsed="false"/>
    <col min="20" max="23" customWidth="true" hidden="true" style="2" width="0.0" collapsed="false"/>
    <col min="24" max="16384" hidden="true" style="2" width="9.140625" collapsed="false"/>
  </cols>
  <sheetData>
    <row r="1" spans="2:18" ht="30.75" customHeight="1" x14ac:dyDescent="0.25">
      <c r="B1" s="110" t="s">
        <v>59</v>
      </c>
      <c r="C1" s="110"/>
      <c r="D1" s="110"/>
      <c r="E1" s="110"/>
      <c r="F1" s="110"/>
      <c r="G1" s="110"/>
      <c r="H1" s="110"/>
      <c r="I1" s="50"/>
    </row>
    <row r="2" spans="2:18" ht="21.75" customHeight="1" x14ac:dyDescent="0.25">
      <c r="B2" s="101" t="s">
        <v>60</v>
      </c>
      <c r="C2" s="102"/>
      <c r="D2" s="102"/>
      <c r="E2" s="51"/>
      <c r="F2" s="51"/>
      <c r="G2" s="51"/>
      <c r="H2" s="51"/>
      <c r="K2" s="3"/>
      <c r="L2" s="4"/>
      <c r="M2" s="4"/>
      <c r="N2" s="4"/>
      <c r="O2" s="4"/>
      <c r="P2" s="3"/>
      <c r="Q2" s="3"/>
      <c r="R2" s="3"/>
    </row>
    <row r="3" spans="2:18" ht="30" customHeight="1" x14ac:dyDescent="0.25">
      <c r="B3" s="112" t="s">
        <v>12</v>
      </c>
      <c r="C3" s="36"/>
      <c r="D3" s="42" t="s">
        <v>17</v>
      </c>
      <c r="E3" s="112" t="s">
        <v>1</v>
      </c>
      <c r="F3" s="112" t="s">
        <v>2</v>
      </c>
      <c r="G3" s="112" t="s">
        <v>0</v>
      </c>
      <c r="H3" s="112" t="s">
        <v>3</v>
      </c>
      <c r="K3" s="5"/>
      <c r="L3" s="6" t="s">
        <v>1</v>
      </c>
      <c r="M3" s="7" t="s">
        <v>2</v>
      </c>
      <c r="N3" s="6" t="s">
        <v>0</v>
      </c>
      <c r="O3" s="7" t="s">
        <v>3</v>
      </c>
      <c r="P3" s="5"/>
      <c r="Q3" s="5"/>
      <c r="R3" s="3"/>
    </row>
    <row r="4" spans="2:18" ht="30" customHeight="1" x14ac:dyDescent="0.25">
      <c r="B4" s="113"/>
      <c r="C4" s="41" t="s">
        <v>16</v>
      </c>
      <c r="D4" s="40"/>
      <c r="E4" s="113"/>
      <c r="F4" s="113"/>
      <c r="G4" s="113"/>
      <c r="H4" s="113"/>
      <c r="K4" s="5"/>
      <c r="L4" s="8"/>
      <c r="M4" s="5"/>
      <c r="N4" s="8"/>
      <c r="O4" s="5"/>
      <c r="P4" s="5"/>
      <c r="Q4" s="5"/>
      <c r="R4" s="3"/>
    </row>
    <row r="5" spans="2:18" ht="20.100000000000001" customHeight="1" x14ac:dyDescent="0.25">
      <c r="B5" s="114" t="s">
        <v>11</v>
      </c>
      <c r="C5" s="117" t="s">
        <v>19</v>
      </c>
      <c r="D5" s="118"/>
      <c r="E5" s="32">
        <v>59.177891723162517</v>
      </c>
      <c r="F5" s="32">
        <v>75.639977442746513</v>
      </c>
      <c r="G5" s="32">
        <v>13.661629745590002</v>
      </c>
      <c r="H5" s="32">
        <v>105.33411129253747</v>
      </c>
      <c r="K5" s="5"/>
      <c r="L5" s="9"/>
      <c r="M5" s="5"/>
      <c r="N5" s="9"/>
      <c r="O5" s="5"/>
      <c r="P5" s="5"/>
      <c r="Q5" s="5"/>
      <c r="R5" s="3"/>
    </row>
    <row r="6" spans="2:18" ht="20.100000000000001" customHeight="1" x14ac:dyDescent="0.25">
      <c r="B6" s="115"/>
      <c r="C6" s="117" t="s">
        <v>56</v>
      </c>
      <c r="D6" s="118"/>
      <c r="E6" s="32">
        <v>20.269079496264144</v>
      </c>
      <c r="F6" s="32">
        <v>0.51477115647548188</v>
      </c>
      <c r="G6" s="32">
        <v>55.074831076711895</v>
      </c>
      <c r="H6" s="32">
        <v>157.01053632570174</v>
      </c>
      <c r="K6" s="5"/>
      <c r="L6" s="10"/>
      <c r="M6" s="11"/>
      <c r="N6" s="10"/>
      <c r="O6" s="11"/>
      <c r="P6" s="5"/>
      <c r="Q6" s="5"/>
      <c r="R6" s="3"/>
    </row>
    <row r="7" spans="2:18" ht="20.100000000000001" customHeight="1" x14ac:dyDescent="0.25">
      <c r="B7" s="115"/>
      <c r="C7" s="117" t="s">
        <v>20</v>
      </c>
      <c r="D7" s="118"/>
      <c r="E7" s="32">
        <v>6.2826707170000002</v>
      </c>
      <c r="F7" s="32">
        <v>93.578969293179398</v>
      </c>
      <c r="G7" s="32">
        <v>20.659466127742519</v>
      </c>
      <c r="H7" s="32">
        <v>0.29618902000000003</v>
      </c>
      <c r="K7" s="5"/>
      <c r="L7" s="10"/>
      <c r="M7" s="11"/>
      <c r="N7" s="10"/>
      <c r="O7" s="11"/>
      <c r="P7" s="5"/>
      <c r="Q7" s="5"/>
      <c r="R7" s="3"/>
    </row>
    <row r="8" spans="2:18" ht="20.100000000000001" customHeight="1" x14ac:dyDescent="0.25">
      <c r="B8" s="115"/>
      <c r="C8" s="117" t="s">
        <v>21</v>
      </c>
      <c r="D8" s="118"/>
      <c r="E8" s="32">
        <v>5.9417414445913312</v>
      </c>
      <c r="F8" s="32">
        <v>130.0632774809996</v>
      </c>
      <c r="G8" s="32">
        <v>0</v>
      </c>
      <c r="H8" s="32">
        <v>0.71350077999999995</v>
      </c>
      <c r="K8" s="5"/>
      <c r="L8" s="10"/>
      <c r="M8" s="11"/>
      <c r="N8" s="10"/>
      <c r="O8" s="11"/>
      <c r="P8" s="5"/>
      <c r="Q8" s="5"/>
      <c r="R8" s="3"/>
    </row>
    <row r="9" spans="2:18" ht="20.100000000000001" customHeight="1" x14ac:dyDescent="0.25">
      <c r="B9" s="115"/>
      <c r="C9" s="117" t="s">
        <v>22</v>
      </c>
      <c r="D9" s="118"/>
      <c r="E9" s="32">
        <v>31.589381095342368</v>
      </c>
      <c r="F9" s="32">
        <v>22.178180210317525</v>
      </c>
      <c r="G9" s="32">
        <v>6.4185401186031541</v>
      </c>
      <c r="H9" s="32">
        <v>12.448062991079727</v>
      </c>
      <c r="K9" s="5"/>
      <c r="L9" s="10"/>
      <c r="M9" s="11"/>
      <c r="N9" s="10"/>
      <c r="O9" s="11"/>
      <c r="P9" s="5"/>
      <c r="Q9" s="5"/>
      <c r="R9" s="3"/>
    </row>
    <row r="10" spans="2:18" ht="20.100000000000001" customHeight="1" x14ac:dyDescent="0.25">
      <c r="B10" s="116"/>
      <c r="C10" s="117" t="s">
        <v>23</v>
      </c>
      <c r="D10" s="118"/>
      <c r="E10" s="32">
        <v>123.26076447636035</v>
      </c>
      <c r="F10" s="32">
        <v>321.97517558371845</v>
      </c>
      <c r="G10" s="32">
        <v>95.814467068647573</v>
      </c>
      <c r="H10" s="32">
        <v>275.80240040931892</v>
      </c>
      <c r="K10" s="5"/>
      <c r="L10" s="10"/>
      <c r="M10" s="11"/>
      <c r="N10" s="10"/>
      <c r="O10" s="11"/>
      <c r="P10" s="5"/>
      <c r="Q10" s="5"/>
      <c r="R10" s="3"/>
    </row>
    <row r="11" spans="2:18" ht="20.100000000000001" customHeight="1" x14ac:dyDescent="0.25">
      <c r="B11" s="46" t="s">
        <v>9</v>
      </c>
      <c r="C11" s="117" t="s">
        <v>23</v>
      </c>
      <c r="D11" s="118"/>
      <c r="E11" s="32">
        <v>113.80031805881961</v>
      </c>
      <c r="F11" s="32">
        <v>304.61684353534019</v>
      </c>
      <c r="G11" s="32">
        <v>83.86370295703999</v>
      </c>
      <c r="H11" s="32">
        <v>258.66733933342823</v>
      </c>
      <c r="K11" s="5"/>
      <c r="L11" s="10"/>
      <c r="M11" s="11"/>
      <c r="N11" s="10"/>
      <c r="O11" s="11"/>
      <c r="P11" s="5"/>
      <c r="Q11" s="5"/>
      <c r="R11" s="3"/>
    </row>
    <row r="12" spans="2:18" ht="56.25" customHeight="1" x14ac:dyDescent="0.25">
      <c r="B12" s="111" t="s">
        <v>61</v>
      </c>
      <c r="C12" s="111"/>
      <c r="D12" s="111"/>
      <c r="E12" s="45"/>
      <c r="F12" s="45"/>
      <c r="G12" s="45"/>
      <c r="H12" s="45"/>
      <c r="K12" s="5"/>
      <c r="L12" s="10"/>
      <c r="M12" s="11"/>
      <c r="N12" s="10"/>
      <c r="O12" s="11"/>
      <c r="P12" s="5"/>
      <c r="Q12" s="5"/>
      <c r="R12" s="3"/>
    </row>
    <row r="13" spans="2:18" ht="30.75" customHeight="1" x14ac:dyDescent="0.25">
      <c r="B13" s="112" t="s">
        <v>12</v>
      </c>
      <c r="C13" s="36"/>
      <c r="D13" s="42" t="s">
        <v>17</v>
      </c>
      <c r="E13" s="112" t="s">
        <v>1</v>
      </c>
      <c r="F13" s="112" t="s">
        <v>2</v>
      </c>
      <c r="G13" s="112" t="s">
        <v>0</v>
      </c>
      <c r="H13" s="112" t="s">
        <v>3</v>
      </c>
      <c r="K13" s="5"/>
      <c r="L13" s="10"/>
      <c r="M13" s="11"/>
      <c r="N13" s="10"/>
      <c r="O13" s="11"/>
      <c r="P13" s="5"/>
      <c r="Q13" s="5"/>
      <c r="R13" s="3"/>
    </row>
    <row r="14" spans="2:18" ht="30.75" customHeight="1" x14ac:dyDescent="0.25">
      <c r="B14" s="113"/>
      <c r="C14" s="41" t="s">
        <v>16</v>
      </c>
      <c r="D14" s="40"/>
      <c r="E14" s="113"/>
      <c r="F14" s="113"/>
      <c r="G14" s="113"/>
      <c r="H14" s="113"/>
      <c r="K14" s="5"/>
      <c r="L14" s="10"/>
      <c r="M14" s="11"/>
      <c r="N14" s="10"/>
      <c r="O14" s="11"/>
      <c r="P14" s="5"/>
      <c r="Q14" s="5"/>
      <c r="R14" s="3"/>
    </row>
    <row r="15" spans="2:18" ht="20.100000000000001" customHeight="1" x14ac:dyDescent="0.25">
      <c r="B15" s="114" t="s">
        <v>11</v>
      </c>
      <c r="C15" s="117" t="s">
        <v>19</v>
      </c>
      <c r="D15" s="118"/>
      <c r="E15" s="47">
        <f>E5/E10</f>
        <v>0.48010323459020887</v>
      </c>
      <c r="F15" s="47">
        <f>F5/F10</f>
        <v>0.23492487365094694</v>
      </c>
      <c r="G15" s="47">
        <f>G5/G10+0.0001</f>
        <v>0.14268420636835502</v>
      </c>
      <c r="H15" s="47">
        <f>H5/H10</f>
        <v>0.38191876189696283</v>
      </c>
      <c r="I15" s="49">
        <v>1</v>
      </c>
      <c r="K15" s="5"/>
      <c r="L15" s="10"/>
      <c r="M15" s="11"/>
      <c r="N15" s="10"/>
      <c r="O15" s="11"/>
      <c r="P15" s="5"/>
      <c r="Q15" s="5"/>
      <c r="R15" s="3"/>
    </row>
    <row r="16" spans="2:18" ht="20.100000000000001" customHeight="1" x14ac:dyDescent="0.25">
      <c r="B16" s="115"/>
      <c r="C16" s="117" t="s">
        <v>56</v>
      </c>
      <c r="D16" s="118"/>
      <c r="E16" s="47">
        <f>E6/E10</f>
        <v>0.16444064404737213</v>
      </c>
      <c r="F16" s="47">
        <f>F6/F10</f>
        <v>1.5987914457760224E-3</v>
      </c>
      <c r="G16" s="47">
        <f>G6/G10</f>
        <v>0.57480704909888802</v>
      </c>
      <c r="H16" s="47">
        <f>H6/H10</f>
        <v>0.56928632996914486</v>
      </c>
      <c r="I16" s="49">
        <v>1</v>
      </c>
      <c r="K16" s="122" t="s">
        <v>15</v>
      </c>
      <c r="L16" s="10"/>
      <c r="M16" s="11"/>
      <c r="N16" s="10"/>
      <c r="O16" s="11"/>
      <c r="P16" s="5"/>
      <c r="Q16" s="5"/>
      <c r="R16" s="3"/>
    </row>
    <row r="17" spans="2:23" ht="20.100000000000001" customHeight="1" x14ac:dyDescent="0.25">
      <c r="B17" s="115"/>
      <c r="C17" s="117" t="s">
        <v>20</v>
      </c>
      <c r="D17" s="118"/>
      <c r="E17" s="47">
        <f>E7/E10</f>
        <v>5.0970564264226401E-2</v>
      </c>
      <c r="F17" s="47">
        <f>F7/F10</f>
        <v>0.29064032381852817</v>
      </c>
      <c r="G17" s="47">
        <f>G7/G10</f>
        <v>0.21561948586470522</v>
      </c>
      <c r="H17" s="47">
        <f>H7/H10</f>
        <v>1.0739174842583868E-3</v>
      </c>
      <c r="I17" s="49">
        <v>1</v>
      </c>
      <c r="K17" s="122"/>
      <c r="L17" s="14">
        <f t="shared" ref="L17:P21" si="0">E15</f>
        <v>0.48010323459020887</v>
      </c>
      <c r="M17" s="15">
        <f t="shared" si="0"/>
        <v>0.23492487365094694</v>
      </c>
      <c r="N17" s="14">
        <f t="shared" si="0"/>
        <v>0.14268420636835502</v>
      </c>
      <c r="O17" s="15">
        <f t="shared" si="0"/>
        <v>0.38191876189696283</v>
      </c>
      <c r="P17" s="16">
        <f t="shared" si="0"/>
        <v>1</v>
      </c>
      <c r="Q17" s="5"/>
      <c r="R17" s="3"/>
    </row>
    <row r="18" spans="2:23" ht="20.100000000000001" customHeight="1" x14ac:dyDescent="0.25">
      <c r="B18" s="115"/>
      <c r="C18" s="117" t="s">
        <v>21</v>
      </c>
      <c r="D18" s="118"/>
      <c r="E18" s="47">
        <f>E8/E10</f>
        <v>4.8204645410347691E-2</v>
      </c>
      <c r="F18" s="47">
        <f>F8/F10</f>
        <v>0.4039543646344908</v>
      </c>
      <c r="G18" s="47">
        <f>G8/G10</f>
        <v>0</v>
      </c>
      <c r="H18" s="47">
        <f>H8/H10+0.001</f>
        <v>3.5869998917380411E-3</v>
      </c>
      <c r="I18" s="49">
        <v>1</v>
      </c>
      <c r="K18" s="122"/>
      <c r="L18" s="14">
        <f t="shared" si="0"/>
        <v>0.16444064404737213</v>
      </c>
      <c r="M18" s="15">
        <f t="shared" si="0"/>
        <v>1.5987914457760224E-3</v>
      </c>
      <c r="N18" s="14">
        <f t="shared" si="0"/>
        <v>0.57480704909888802</v>
      </c>
      <c r="O18" s="15">
        <f t="shared" si="0"/>
        <v>0.56928632996914486</v>
      </c>
      <c r="P18" s="16">
        <f t="shared" si="0"/>
        <v>1</v>
      </c>
      <c r="Q18" s="5"/>
      <c r="R18" s="3"/>
    </row>
    <row r="19" spans="2:23" ht="19.5" customHeight="1" x14ac:dyDescent="0.25">
      <c r="B19" s="116"/>
      <c r="C19" s="117" t="s">
        <v>22</v>
      </c>
      <c r="D19" s="118"/>
      <c r="E19" s="47">
        <f>E9/E10</f>
        <v>0.256280911687845</v>
      </c>
      <c r="F19" s="47">
        <f>F9/F10</f>
        <v>6.888164645025828E-2</v>
      </c>
      <c r="G19" s="47">
        <f>G9/G10</f>
        <v>6.6989258668051707E-2</v>
      </c>
      <c r="H19" s="47">
        <f>H9/H10</f>
        <v>4.5133990757895981E-2</v>
      </c>
      <c r="I19" s="49">
        <v>1</v>
      </c>
      <c r="K19" s="122"/>
      <c r="L19" s="14">
        <f t="shared" si="0"/>
        <v>5.0970564264226401E-2</v>
      </c>
      <c r="M19" s="15">
        <f t="shared" si="0"/>
        <v>0.29064032381852817</v>
      </c>
      <c r="N19" s="14">
        <f t="shared" si="0"/>
        <v>0.21561948586470522</v>
      </c>
      <c r="O19" s="15">
        <f t="shared" si="0"/>
        <v>1.0739174842583868E-3</v>
      </c>
      <c r="P19" s="16">
        <f t="shared" si="0"/>
        <v>1</v>
      </c>
      <c r="Q19" s="5"/>
      <c r="R19" s="3"/>
      <c r="W19" s="12"/>
    </row>
    <row r="20" spans="2:23" ht="20.100000000000001" customHeight="1" x14ac:dyDescent="0.25">
      <c r="I20" s="48"/>
      <c r="K20" s="122"/>
      <c r="L20" s="14">
        <f t="shared" si="0"/>
        <v>4.8204645410347691E-2</v>
      </c>
      <c r="M20" s="15">
        <f t="shared" si="0"/>
        <v>0.4039543646344908</v>
      </c>
      <c r="N20" s="14">
        <f t="shared" si="0"/>
        <v>0</v>
      </c>
      <c r="O20" s="15">
        <f t="shared" si="0"/>
        <v>3.5869998917380411E-3</v>
      </c>
      <c r="P20" s="16">
        <f t="shared" si="0"/>
        <v>1</v>
      </c>
      <c r="Q20" s="3"/>
      <c r="R20" s="3"/>
      <c r="W20" s="13"/>
    </row>
    <row r="21" spans="2:23" ht="21" customHeight="1" x14ac:dyDescent="0.25">
      <c r="B21" s="103" t="s">
        <v>62</v>
      </c>
      <c r="K21" s="121"/>
      <c r="L21" s="14">
        <f t="shared" si="0"/>
        <v>0.256280911687845</v>
      </c>
      <c r="M21" s="15">
        <f t="shared" si="0"/>
        <v>6.888164645025828E-2</v>
      </c>
      <c r="N21" s="14">
        <f t="shared" si="0"/>
        <v>6.6989258668051707E-2</v>
      </c>
      <c r="O21" s="15">
        <f t="shared" si="0"/>
        <v>4.5133990757895981E-2</v>
      </c>
      <c r="P21" s="17">
        <f t="shared" si="0"/>
        <v>1</v>
      </c>
      <c r="Q21" s="5"/>
      <c r="R21" s="3"/>
      <c r="W21" s="12"/>
    </row>
    <row r="22" spans="2:23" ht="30" customHeight="1" x14ac:dyDescent="0.25">
      <c r="B22" s="112" t="s">
        <v>12</v>
      </c>
      <c r="C22" s="36"/>
      <c r="D22" s="42" t="s">
        <v>17</v>
      </c>
      <c r="E22" s="112" t="s">
        <v>1</v>
      </c>
      <c r="F22" s="112" t="s">
        <v>2</v>
      </c>
      <c r="G22" s="112" t="s">
        <v>0</v>
      </c>
      <c r="H22" s="112" t="s">
        <v>3</v>
      </c>
      <c r="K22" s="121"/>
      <c r="L22" s="14"/>
      <c r="M22" s="15"/>
      <c r="N22" s="14"/>
      <c r="O22" s="15"/>
      <c r="P22" s="5"/>
      <c r="Q22" s="5"/>
      <c r="R22" s="3"/>
      <c r="W22" s="12"/>
    </row>
    <row r="23" spans="2:23" ht="30" customHeight="1" x14ac:dyDescent="0.25">
      <c r="B23" s="113"/>
      <c r="C23" s="41" t="s">
        <v>16</v>
      </c>
      <c r="D23" s="40"/>
      <c r="E23" s="113"/>
      <c r="F23" s="113"/>
      <c r="G23" s="113"/>
      <c r="H23" s="113"/>
      <c r="K23" s="121"/>
      <c r="L23" s="18"/>
      <c r="M23" s="19"/>
      <c r="N23" s="18"/>
      <c r="O23" s="19"/>
      <c r="P23" s="5"/>
      <c r="Q23" s="5"/>
      <c r="R23" s="3"/>
      <c r="W23" s="12"/>
    </row>
    <row r="24" spans="2:23" ht="20.100000000000001" customHeight="1" x14ac:dyDescent="0.25">
      <c r="B24" s="114" t="s">
        <v>11</v>
      </c>
      <c r="C24" s="117" t="s">
        <v>19</v>
      </c>
      <c r="D24" s="118"/>
      <c r="E24" s="32">
        <v>0</v>
      </c>
      <c r="F24" s="32">
        <v>223.32081688974</v>
      </c>
      <c r="G24" s="32">
        <v>0</v>
      </c>
      <c r="H24" s="32">
        <v>0</v>
      </c>
      <c r="K24" s="121"/>
      <c r="L24" s="18"/>
      <c r="M24" s="19"/>
      <c r="N24" s="18"/>
      <c r="O24" s="19"/>
      <c r="P24" s="5"/>
      <c r="Q24" s="5"/>
      <c r="R24" s="3"/>
    </row>
    <row r="25" spans="2:23" ht="20.100000000000001" customHeight="1" x14ac:dyDescent="0.25">
      <c r="B25" s="115"/>
      <c r="C25" s="117" t="s">
        <v>56</v>
      </c>
      <c r="D25" s="118"/>
      <c r="E25" s="32">
        <v>233.9400768900833</v>
      </c>
      <c r="F25" s="32">
        <v>69.840640979164036</v>
      </c>
      <c r="G25" s="32">
        <v>0</v>
      </c>
      <c r="H25" s="32">
        <v>0</v>
      </c>
      <c r="K25" s="121"/>
      <c r="L25" s="20"/>
      <c r="M25" s="21"/>
      <c r="N25" s="20"/>
      <c r="O25" s="21"/>
      <c r="P25" s="5"/>
      <c r="Q25" s="5"/>
      <c r="R25" s="3"/>
    </row>
    <row r="26" spans="2:23" ht="20.100000000000001" customHeight="1" x14ac:dyDescent="0.25">
      <c r="B26" s="115"/>
      <c r="C26" s="117" t="s">
        <v>20</v>
      </c>
      <c r="D26" s="118"/>
      <c r="E26" s="32">
        <v>90.642490401602998</v>
      </c>
      <c r="F26" s="32">
        <v>29.439445913859998</v>
      </c>
      <c r="G26" s="32">
        <v>62.507804615460003</v>
      </c>
      <c r="H26" s="32">
        <v>46.256082439602515</v>
      </c>
      <c r="K26" s="122" t="s">
        <v>7</v>
      </c>
      <c r="L26" s="14">
        <f>E35</f>
        <v>0</v>
      </c>
      <c r="M26" s="14">
        <f t="shared" ref="M26:O26" si="1">F35</f>
        <v>0.65466529725023048</v>
      </c>
      <c r="N26" s="14">
        <f t="shared" si="1"/>
        <v>0</v>
      </c>
      <c r="O26" s="14">
        <f t="shared" si="1"/>
        <v>0</v>
      </c>
      <c r="P26" s="16">
        <f>I35</f>
        <v>1</v>
      </c>
      <c r="Q26" s="5"/>
      <c r="R26" s="3"/>
    </row>
    <row r="27" spans="2:23" ht="20.100000000000001" customHeight="1" x14ac:dyDescent="0.25">
      <c r="B27" s="115"/>
      <c r="C27" s="117" t="s">
        <v>21</v>
      </c>
      <c r="D27" s="118"/>
      <c r="E27" s="32">
        <v>9.6546698840000005</v>
      </c>
      <c r="F27" s="32">
        <v>10.486403669970002</v>
      </c>
      <c r="G27" s="32">
        <v>43.919906604300934</v>
      </c>
      <c r="H27" s="32">
        <v>0</v>
      </c>
      <c r="K27" s="122"/>
      <c r="L27" s="14">
        <f t="shared" ref="L27:L28" si="2">E36</f>
        <v>0.59585473105853581</v>
      </c>
      <c r="M27" s="14">
        <f t="shared" ref="M27:M28" si="3">F36</f>
        <v>0.20473793989991296</v>
      </c>
      <c r="N27" s="14">
        <f t="shared" ref="N27:N28" si="4">G36</f>
        <v>0</v>
      </c>
      <c r="O27" s="14">
        <f t="shared" ref="O27:O28" si="5">H36</f>
        <v>0</v>
      </c>
      <c r="P27" s="16">
        <f t="shared" ref="P27:P30" si="6">I36</f>
        <v>1</v>
      </c>
      <c r="Q27" s="5"/>
      <c r="R27" s="3"/>
    </row>
    <row r="28" spans="2:23" ht="20.100000000000001" customHeight="1" x14ac:dyDescent="0.25">
      <c r="B28" s="115"/>
      <c r="C28" s="117" t="s">
        <v>24</v>
      </c>
      <c r="D28" s="118"/>
      <c r="E28" s="32">
        <v>58.375365688922706</v>
      </c>
      <c r="F28" s="32">
        <v>8.0348168262634836</v>
      </c>
      <c r="G28" s="32">
        <v>18.67917931693427</v>
      </c>
      <c r="H28" s="32">
        <v>2.6768430597954236</v>
      </c>
      <c r="K28" s="122"/>
      <c r="L28" s="14">
        <f t="shared" si="2"/>
        <v>0.23087004782895554</v>
      </c>
      <c r="M28" s="14">
        <f t="shared" si="3"/>
        <v>8.6301778215305713E-2</v>
      </c>
      <c r="N28" s="14">
        <f t="shared" si="4"/>
        <v>0.4996351867375825</v>
      </c>
      <c r="O28" s="14">
        <f t="shared" si="5"/>
        <v>0.94529566682400068</v>
      </c>
      <c r="P28" s="16">
        <f t="shared" si="6"/>
        <v>1</v>
      </c>
      <c r="Q28" s="5"/>
      <c r="R28" s="3"/>
    </row>
    <row r="29" spans="2:23" ht="20.100000000000001" customHeight="1" x14ac:dyDescent="0.25">
      <c r="B29" s="116"/>
      <c r="C29" s="117" t="s">
        <v>25</v>
      </c>
      <c r="D29" s="118"/>
      <c r="E29" s="32">
        <v>392.61260286460896</v>
      </c>
      <c r="F29" s="32">
        <v>341.12212427899755</v>
      </c>
      <c r="G29" s="32">
        <v>125.1068905366952</v>
      </c>
      <c r="H29" s="32">
        <v>48.932925499397932</v>
      </c>
      <c r="K29" s="122"/>
      <c r="L29" s="14">
        <f>E39</f>
        <v>2.4590830282973312E-2</v>
      </c>
      <c r="M29" s="14">
        <f>F39</f>
        <v>3.0740907503828057E-2</v>
      </c>
      <c r="N29" s="14">
        <f t="shared" ref="N29:O29" si="7">G39</f>
        <v>0.35105905370910606</v>
      </c>
      <c r="O29" s="14">
        <f t="shared" si="7"/>
        <v>0</v>
      </c>
      <c r="P29" s="16">
        <f t="shared" si="6"/>
        <v>1</v>
      </c>
      <c r="Q29" s="5"/>
      <c r="R29" s="3"/>
    </row>
    <row r="30" spans="2:23" ht="20.100000000000001" customHeight="1" x14ac:dyDescent="0.25">
      <c r="B30" s="93" t="s">
        <v>9</v>
      </c>
      <c r="C30" s="117" t="s">
        <v>25</v>
      </c>
      <c r="D30" s="118"/>
      <c r="E30" s="32">
        <v>371.90279666586855</v>
      </c>
      <c r="F30" s="32">
        <v>324.7548473765051</v>
      </c>
      <c r="G30" s="32">
        <v>118.31186417183001</v>
      </c>
      <c r="H30" s="32">
        <v>42.409145155577882</v>
      </c>
      <c r="K30" s="122"/>
      <c r="L30" s="14">
        <f>E40</f>
        <v>0.14868439082953544</v>
      </c>
      <c r="M30" s="14">
        <f t="shared" ref="M30:O30" si="8">F40</f>
        <v>2.3554077130722703E-2</v>
      </c>
      <c r="N30" s="14">
        <f t="shared" si="8"/>
        <v>0.14930575955331146</v>
      </c>
      <c r="O30" s="14">
        <f t="shared" si="8"/>
        <v>5.4704333175999445E-2</v>
      </c>
      <c r="P30" s="17">
        <f t="shared" si="6"/>
        <v>1</v>
      </c>
      <c r="Q30" s="5"/>
      <c r="R30" s="3"/>
    </row>
    <row r="31" spans="2:23" ht="18.75" customHeight="1" x14ac:dyDescent="0.25">
      <c r="K31" s="121"/>
      <c r="L31" s="121"/>
      <c r="M31" s="121"/>
      <c r="N31" s="121"/>
      <c r="O31" s="121"/>
      <c r="P31" s="16"/>
      <c r="Q31" s="5"/>
      <c r="R31" s="3"/>
    </row>
    <row r="32" spans="2:23" ht="31.5" customHeight="1" x14ac:dyDescent="0.25">
      <c r="B32" s="120" t="s">
        <v>63</v>
      </c>
      <c r="C32" s="120"/>
      <c r="D32" s="120"/>
      <c r="K32" s="121"/>
      <c r="L32" s="121"/>
      <c r="M32" s="121"/>
      <c r="N32" s="121"/>
      <c r="O32" s="121"/>
      <c r="P32" s="16"/>
      <c r="Q32" s="5"/>
      <c r="R32" s="3"/>
    </row>
    <row r="33" spans="2:18" ht="30.75" customHeight="1" x14ac:dyDescent="0.25">
      <c r="B33" s="119" t="s">
        <v>12</v>
      </c>
      <c r="C33" s="43"/>
      <c r="D33" s="44" t="s">
        <v>17</v>
      </c>
      <c r="E33" s="112" t="s">
        <v>1</v>
      </c>
      <c r="F33" s="112" t="s">
        <v>2</v>
      </c>
      <c r="G33" s="112" t="s">
        <v>0</v>
      </c>
      <c r="H33" s="112" t="s">
        <v>3</v>
      </c>
      <c r="K33" s="121"/>
      <c r="L33" s="121"/>
      <c r="M33" s="121"/>
      <c r="N33" s="121"/>
      <c r="O33" s="121"/>
      <c r="P33" s="17"/>
      <c r="Q33" s="5"/>
      <c r="R33" s="3"/>
    </row>
    <row r="34" spans="2:18" ht="30" customHeight="1" x14ac:dyDescent="0.25">
      <c r="B34" s="113"/>
      <c r="C34" s="41" t="s">
        <v>16</v>
      </c>
      <c r="D34" s="40"/>
      <c r="E34" s="113"/>
      <c r="F34" s="113"/>
      <c r="G34" s="113"/>
      <c r="H34" s="113"/>
    </row>
    <row r="35" spans="2:18" ht="21" customHeight="1" x14ac:dyDescent="0.25">
      <c r="B35" s="114" t="s">
        <v>11</v>
      </c>
      <c r="C35" s="117" t="s">
        <v>19</v>
      </c>
      <c r="D35" s="118"/>
      <c r="E35" s="47">
        <f>E24/E29</f>
        <v>0</v>
      </c>
      <c r="F35" s="47">
        <f>F24/F29</f>
        <v>0.65466529725023048</v>
      </c>
      <c r="G35" s="47">
        <f>G24/G29</f>
        <v>0</v>
      </c>
      <c r="H35" s="47">
        <f>H24/H29</f>
        <v>0</v>
      </c>
      <c r="I35" s="49">
        <v>1</v>
      </c>
      <c r="L35" s="100"/>
      <c r="M35" s="100"/>
      <c r="N35" s="100"/>
      <c r="O35" s="100"/>
      <c r="P35" s="100">
        <f t="shared" ref="P35" si="9">SUM(P17:P21)</f>
        <v>5</v>
      </c>
    </row>
    <row r="36" spans="2:18" ht="21" customHeight="1" x14ac:dyDescent="0.25">
      <c r="B36" s="115"/>
      <c r="C36" s="117" t="s">
        <v>56</v>
      </c>
      <c r="D36" s="118"/>
      <c r="E36" s="47">
        <f>E25/E29</f>
        <v>0.59585473105853581</v>
      </c>
      <c r="F36" s="47">
        <f>F25/F29</f>
        <v>0.20473793989991296</v>
      </c>
      <c r="G36" s="47">
        <f>G25/G29</f>
        <v>0</v>
      </c>
      <c r="H36" s="47">
        <f>H25/H29</f>
        <v>0</v>
      </c>
      <c r="I36" s="49">
        <v>1</v>
      </c>
    </row>
    <row r="37" spans="2:18" ht="21" customHeight="1" x14ac:dyDescent="0.25">
      <c r="B37" s="115"/>
      <c r="C37" s="117" t="s">
        <v>20</v>
      </c>
      <c r="D37" s="118"/>
      <c r="E37" s="47">
        <f>E26/E29</f>
        <v>0.23087004782895554</v>
      </c>
      <c r="F37" s="47">
        <f>F26/F29</f>
        <v>8.6301778215305713E-2</v>
      </c>
      <c r="G37" s="47">
        <f>G26/G29</f>
        <v>0.4996351867375825</v>
      </c>
      <c r="H37" s="47">
        <f>H26/H29</f>
        <v>0.94529566682400068</v>
      </c>
      <c r="I37" s="49">
        <v>1</v>
      </c>
    </row>
    <row r="38" spans="2:18" ht="15" hidden="1" customHeight="1" x14ac:dyDescent="0.25">
      <c r="B38" s="115"/>
      <c r="C38" s="117" t="s">
        <v>21</v>
      </c>
      <c r="D38" s="118"/>
      <c r="E38" s="47" t="e">
        <f>#REF!/#REF!</f>
        <v>#REF!</v>
      </c>
      <c r="F38" s="47" t="e">
        <f>#REF!/#REF!</f>
        <v>#REF!</v>
      </c>
      <c r="G38" s="47" t="e">
        <f>#REF!/#REF!</f>
        <v>#REF!</v>
      </c>
      <c r="H38" s="47" t="e">
        <f>#REF!/#REF!</f>
        <v>#REF!</v>
      </c>
      <c r="I38" s="49">
        <v>1</v>
      </c>
    </row>
    <row r="39" spans="2:18" ht="15" customHeight="1" x14ac:dyDescent="0.25">
      <c r="B39" s="115"/>
      <c r="C39" s="117" t="s">
        <v>21</v>
      </c>
      <c r="D39" s="118"/>
      <c r="E39" s="47">
        <f>E27/E29</f>
        <v>2.4590830282973312E-2</v>
      </c>
      <c r="F39" s="47">
        <f>F27/F29</f>
        <v>3.0740907503828057E-2</v>
      </c>
      <c r="G39" s="47">
        <f>G27/G29</f>
        <v>0.35105905370910606</v>
      </c>
      <c r="H39" s="47">
        <f>H27/H29</f>
        <v>0</v>
      </c>
      <c r="I39" s="49">
        <v>1</v>
      </c>
    </row>
    <row r="40" spans="2:18" x14ac:dyDescent="0.25">
      <c r="B40" s="116"/>
      <c r="C40" s="117" t="s">
        <v>24</v>
      </c>
      <c r="D40" s="118"/>
      <c r="E40" s="47">
        <f>E28/E29</f>
        <v>0.14868439082953544</v>
      </c>
      <c r="F40" s="47">
        <f>F28/F29</f>
        <v>2.3554077130722703E-2</v>
      </c>
      <c r="G40" s="47">
        <f>G28/G29</f>
        <v>0.14930575955331146</v>
      </c>
      <c r="H40" s="47">
        <f>H28/H29</f>
        <v>5.4704333175999445E-2</v>
      </c>
      <c r="I40" s="49">
        <v>1</v>
      </c>
    </row>
    <row r="41" spans="2:18" x14ac:dyDescent="0.25"/>
    <row r="42" spans="2:18" x14ac:dyDescent="0.25"/>
    <row r="43" spans="2:18" x14ac:dyDescent="0.25">
      <c r="C43" s="94"/>
      <c r="D43" s="56" t="s">
        <v>9</v>
      </c>
      <c r="E43" s="57">
        <v>-371.90279666586855</v>
      </c>
      <c r="F43" s="57">
        <v>-324.7548473765051</v>
      </c>
      <c r="G43" s="57">
        <v>-118.31186417183001</v>
      </c>
      <c r="H43" s="57">
        <v>-42.409145155577882</v>
      </c>
      <c r="I43" s="94"/>
      <c r="J43" s="94"/>
      <c r="K43" s="94"/>
      <c r="L43" s="94"/>
    </row>
    <row r="44" spans="2:18" x14ac:dyDescent="0.25">
      <c r="C44" s="94"/>
      <c r="D44" s="56" t="s">
        <v>11</v>
      </c>
      <c r="E44" s="57">
        <v>-392.61260286460896</v>
      </c>
      <c r="F44" s="57">
        <v>-341.12212427899755</v>
      </c>
      <c r="G44" s="57">
        <v>-125.1068905366952</v>
      </c>
      <c r="H44" s="57">
        <v>-48.932925499397932</v>
      </c>
      <c r="I44" s="94"/>
      <c r="J44" s="94"/>
      <c r="K44" s="94"/>
      <c r="L44" s="94"/>
    </row>
    <row r="45" spans="2:18" x14ac:dyDescent="0.25">
      <c r="C45" s="94"/>
      <c r="D45" s="94"/>
      <c r="E45" s="94"/>
      <c r="F45" s="94"/>
      <c r="G45" s="94"/>
      <c r="H45" s="94"/>
      <c r="I45" s="94"/>
      <c r="J45" s="94"/>
      <c r="K45" s="94"/>
      <c r="L45" s="94"/>
    </row>
    <row r="46" spans="2:18" hidden="1" x14ac:dyDescent="0.25">
      <c r="C46" s="94"/>
      <c r="D46" s="94"/>
      <c r="E46" s="94"/>
      <c r="F46" s="94"/>
      <c r="G46" s="94"/>
      <c r="H46" s="94"/>
      <c r="I46" s="94"/>
      <c r="J46" s="94"/>
      <c r="K46" s="94"/>
      <c r="L46" s="94"/>
    </row>
    <row r="47" spans="2:18" hidden="1" x14ac:dyDescent="0.25">
      <c r="C47" s="94"/>
      <c r="D47" s="94"/>
      <c r="E47" s="94"/>
      <c r="F47" s="94"/>
      <c r="G47" s="94"/>
      <c r="H47" s="94"/>
      <c r="I47" s="94"/>
      <c r="J47" s="94"/>
      <c r="K47" s="94"/>
      <c r="L47" s="94"/>
    </row>
    <row r="48" spans="2:18" hidden="1" x14ac:dyDescent="0.25">
      <c r="C48" s="94"/>
      <c r="I48" s="94"/>
      <c r="J48" s="94"/>
      <c r="K48" s="94"/>
      <c r="L48" s="94"/>
    </row>
    <row r="49" spans="3:12" hidden="1" x14ac:dyDescent="0.25">
      <c r="C49" s="94"/>
      <c r="I49" s="94"/>
      <c r="J49" s="94"/>
      <c r="K49" s="94"/>
      <c r="L49" s="94"/>
    </row>
    <row r="50" spans="3:12" hidden="1" x14ac:dyDescent="0.25">
      <c r="C50" s="94"/>
      <c r="D50" s="94"/>
      <c r="E50" s="94"/>
      <c r="F50" s="94"/>
      <c r="G50" s="94"/>
      <c r="H50" s="94"/>
      <c r="I50" s="94"/>
      <c r="J50" s="94"/>
      <c r="K50" s="94"/>
      <c r="L50" s="94"/>
    </row>
    <row r="51" spans="3:12" hidden="1" x14ac:dyDescent="0.25">
      <c r="C51" s="94"/>
      <c r="D51" s="94"/>
      <c r="E51" s="94"/>
      <c r="F51" s="94"/>
      <c r="G51" s="94"/>
      <c r="H51" s="94"/>
      <c r="I51" s="94"/>
      <c r="J51" s="94"/>
      <c r="K51" s="94"/>
      <c r="L51" s="94"/>
    </row>
    <row r="52" spans="3:12" hidden="1" x14ac:dyDescent="0.25">
      <c r="C52" s="94"/>
      <c r="D52" s="94"/>
      <c r="E52" s="94"/>
      <c r="F52" s="94"/>
      <c r="G52" s="94"/>
      <c r="H52" s="94"/>
      <c r="I52" s="94"/>
      <c r="J52" s="94"/>
      <c r="K52" s="94"/>
      <c r="L52" s="94"/>
    </row>
    <row r="53" spans="3:12" hidden="1" x14ac:dyDescent="0.25">
      <c r="C53" s="94"/>
      <c r="D53" s="94"/>
      <c r="E53" s="94"/>
      <c r="F53" s="94"/>
      <c r="G53" s="94"/>
      <c r="H53" s="94"/>
      <c r="I53" s="94"/>
      <c r="J53" s="94"/>
      <c r="K53" s="94"/>
      <c r="L53" s="94"/>
    </row>
    <row r="54" spans="3:12" hidden="1" x14ac:dyDescent="0.25">
      <c r="C54" s="94"/>
      <c r="D54" s="94"/>
      <c r="E54" s="94"/>
      <c r="F54" s="94"/>
      <c r="G54" s="94"/>
      <c r="H54" s="94"/>
      <c r="I54" s="94"/>
      <c r="J54" s="94"/>
      <c r="K54" s="94"/>
      <c r="L54" s="94"/>
    </row>
    <row r="55" spans="3:12" hidden="1" x14ac:dyDescent="0.25">
      <c r="C55" s="94"/>
      <c r="D55" s="94"/>
      <c r="E55" s="94"/>
      <c r="F55" s="94"/>
      <c r="G55" s="94"/>
      <c r="H55" s="94"/>
      <c r="I55" s="94"/>
      <c r="J55" s="94"/>
      <c r="K55" s="94"/>
      <c r="L55" s="94"/>
    </row>
    <row r="56" spans="3:12" hidden="1" x14ac:dyDescent="0.25">
      <c r="C56" s="94"/>
      <c r="D56" s="94"/>
      <c r="E56" s="94"/>
      <c r="F56" s="95"/>
      <c r="G56" s="95"/>
      <c r="H56" s="95"/>
      <c r="I56" s="95"/>
      <c r="J56" s="94"/>
      <c r="K56" s="94"/>
      <c r="L56" s="94"/>
    </row>
    <row r="57" spans="3:12" hidden="1" x14ac:dyDescent="0.25">
      <c r="C57" s="94"/>
      <c r="D57" s="94"/>
      <c r="E57" s="94"/>
      <c r="F57" s="96"/>
      <c r="G57" s="97"/>
      <c r="H57" s="96"/>
      <c r="I57" s="96"/>
      <c r="J57" s="94"/>
      <c r="K57" s="94"/>
      <c r="L57" s="94"/>
    </row>
    <row r="58" spans="3:12" hidden="1" x14ac:dyDescent="0.25">
      <c r="C58" s="94"/>
      <c r="D58" s="98"/>
      <c r="E58" s="98"/>
      <c r="F58" s="97"/>
      <c r="G58" s="96"/>
      <c r="H58" s="96"/>
      <c r="I58" s="96"/>
      <c r="J58" s="94"/>
      <c r="K58" s="94"/>
      <c r="L58" s="94"/>
    </row>
    <row r="59" spans="3:12" hidden="1" x14ac:dyDescent="0.25">
      <c r="C59" s="94"/>
      <c r="D59" s="94"/>
      <c r="E59" s="94"/>
      <c r="F59" s="96"/>
      <c r="G59" s="96"/>
      <c r="H59" s="96"/>
      <c r="I59" s="96"/>
      <c r="J59" s="94"/>
      <c r="K59" s="94"/>
      <c r="L59" s="94"/>
    </row>
    <row r="60" spans="3:12" hidden="1" x14ac:dyDescent="0.25">
      <c r="C60" s="94"/>
      <c r="D60" s="94"/>
      <c r="E60" s="94"/>
      <c r="F60" s="96"/>
      <c r="G60" s="96"/>
      <c r="H60" s="96"/>
      <c r="I60" s="96"/>
      <c r="J60" s="99"/>
      <c r="K60" s="94"/>
      <c r="L60" s="94"/>
    </row>
    <row r="61" spans="3:12" hidden="1" x14ac:dyDescent="0.25">
      <c r="C61" s="94"/>
      <c r="D61" s="94"/>
      <c r="E61" s="94"/>
      <c r="F61" s="96"/>
      <c r="G61" s="96"/>
      <c r="H61" s="96"/>
      <c r="I61" s="96"/>
      <c r="J61" s="99"/>
      <c r="K61" s="94"/>
      <c r="L61" s="94"/>
    </row>
    <row r="62" spans="3:12" hidden="1" x14ac:dyDescent="0.25">
      <c r="C62" s="94"/>
      <c r="D62" s="94"/>
      <c r="E62" s="94"/>
      <c r="F62" s="96"/>
      <c r="G62" s="96"/>
      <c r="H62" s="96"/>
      <c r="I62" s="96"/>
      <c r="J62" s="99"/>
      <c r="K62" s="94"/>
      <c r="L62" s="94"/>
    </row>
    <row r="63" spans="3:12" hidden="1" x14ac:dyDescent="0.25">
      <c r="C63" s="94"/>
      <c r="D63" s="94"/>
      <c r="E63" s="94"/>
      <c r="F63" s="94"/>
      <c r="G63" s="94"/>
      <c r="H63" s="94"/>
      <c r="I63" s="94"/>
      <c r="J63" s="99"/>
      <c r="K63" s="94"/>
      <c r="L63" s="94"/>
    </row>
    <row r="64" spans="3:12" hidden="1" x14ac:dyDescent="0.25">
      <c r="C64" s="94"/>
      <c r="D64" s="94"/>
      <c r="E64" s="94"/>
      <c r="F64" s="94"/>
      <c r="G64" s="94"/>
      <c r="H64" s="94"/>
      <c r="I64" s="94"/>
      <c r="J64" s="99"/>
      <c r="K64" s="94"/>
      <c r="L64" s="94"/>
    </row>
    <row r="65" spans="3:12" hidden="1" x14ac:dyDescent="0.25">
      <c r="C65" s="94"/>
      <c r="D65" s="94"/>
      <c r="E65" s="94"/>
      <c r="F65" s="94"/>
      <c r="G65" s="94"/>
      <c r="H65" s="94"/>
      <c r="I65" s="94"/>
      <c r="J65" s="99"/>
      <c r="K65" s="94"/>
      <c r="L65" s="94"/>
    </row>
    <row r="66" spans="3:12" hidden="1" x14ac:dyDescent="0.25">
      <c r="C66" s="94"/>
      <c r="D66" s="94"/>
      <c r="E66" s="94"/>
      <c r="F66" s="94"/>
      <c r="G66" s="94"/>
      <c r="H66" s="94"/>
      <c r="I66" s="94"/>
      <c r="J66" s="94"/>
      <c r="K66" s="94"/>
      <c r="L66" s="94"/>
    </row>
    <row r="67" spans="3:12" hidden="1" x14ac:dyDescent="0.25">
      <c r="C67" s="94"/>
      <c r="D67" s="94"/>
      <c r="E67" s="94"/>
      <c r="F67" s="94"/>
      <c r="G67" s="94"/>
      <c r="H67" s="94"/>
      <c r="I67" s="94"/>
      <c r="J67" s="94"/>
      <c r="K67" s="94"/>
      <c r="L67" s="94"/>
    </row>
    <row r="70" spans="3:12" hidden="1" x14ac:dyDescent="0.25">
      <c r="D70" s="54"/>
      <c r="E70" s="54"/>
      <c r="F70" s="55"/>
      <c r="G70" s="55"/>
      <c r="H70" s="55"/>
      <c r="I70" s="55"/>
    </row>
    <row r="71" spans="3:12" hidden="1" x14ac:dyDescent="0.25">
      <c r="D71" s="54"/>
      <c r="E71" s="54"/>
      <c r="F71" s="55"/>
      <c r="G71" s="55"/>
      <c r="H71" s="55"/>
      <c r="I71" s="55"/>
    </row>
    <row r="72" spans="3:12" hidden="1" x14ac:dyDescent="0.25">
      <c r="D72" s="54"/>
      <c r="E72" s="54"/>
      <c r="F72" s="55"/>
      <c r="G72" s="55"/>
      <c r="H72" s="55"/>
      <c r="I72" s="55"/>
    </row>
    <row r="73" spans="3:12" hidden="1" x14ac:dyDescent="0.25">
      <c r="D73" s="54"/>
      <c r="E73" s="54"/>
      <c r="F73" s="55"/>
      <c r="G73" s="55"/>
      <c r="H73" s="55"/>
      <c r="I73" s="55"/>
    </row>
    <row r="74" spans="3:12" hidden="1" x14ac:dyDescent="0.25">
      <c r="F74" s="55"/>
      <c r="G74" s="55"/>
      <c r="H74" s="55"/>
      <c r="I74" s="55"/>
    </row>
    <row r="76" spans="3:12" hidden="1" x14ac:dyDescent="0.25">
      <c r="F76" s="45"/>
      <c r="G76" s="45"/>
      <c r="H76" s="45"/>
      <c r="I76" s="45"/>
    </row>
    <row r="77" spans="3:12" hidden="1" x14ac:dyDescent="0.25">
      <c r="F77" s="45"/>
      <c r="G77" s="45"/>
      <c r="H77" s="45"/>
      <c r="I77" s="45"/>
    </row>
  </sheetData>
  <sheetProtection algorithmName="SHA-512" hashValue="kg4jxgP2aqipLQY04Zku9B1k2WDcdEO/Y+LdtkTomfuYl9HTGwpY3Lr0kGC3dkcLq4YZNQVnfD0tnIp5GC4maw==" saltValue="YpuKlG2nm1NKtJDdggdsDw==" spinCount="100000" sheet="1" objects="1" scenarios="1"/>
  <mergeCells count="60">
    <mergeCell ref="B3:B4"/>
    <mergeCell ref="C8:D8"/>
    <mergeCell ref="C5:D5"/>
    <mergeCell ref="C6:D6"/>
    <mergeCell ref="C25:D25"/>
    <mergeCell ref="C7:D7"/>
    <mergeCell ref="H3:H4"/>
    <mergeCell ref="G3:G4"/>
    <mergeCell ref="F3:F4"/>
    <mergeCell ref="E3:E4"/>
    <mergeCell ref="E13:E14"/>
    <mergeCell ref="F13:F14"/>
    <mergeCell ref="G13:G14"/>
    <mergeCell ref="H13:H14"/>
    <mergeCell ref="O31:O33"/>
    <mergeCell ref="K16:K20"/>
    <mergeCell ref="K31:K33"/>
    <mergeCell ref="L31:L33"/>
    <mergeCell ref="M31:M33"/>
    <mergeCell ref="N31:N33"/>
    <mergeCell ref="K26:K30"/>
    <mergeCell ref="K21:K25"/>
    <mergeCell ref="C30:D30"/>
    <mergeCell ref="C40:D40"/>
    <mergeCell ref="B5:B10"/>
    <mergeCell ref="B13:B14"/>
    <mergeCell ref="B15:B19"/>
    <mergeCell ref="C9:D9"/>
    <mergeCell ref="C10:D10"/>
    <mergeCell ref="C19:D19"/>
    <mergeCell ref="C18:D18"/>
    <mergeCell ref="C17:D17"/>
    <mergeCell ref="C15:D15"/>
    <mergeCell ref="C16:D16"/>
    <mergeCell ref="C11:D11"/>
    <mergeCell ref="C26:D26"/>
    <mergeCell ref="C27:D27"/>
    <mergeCell ref="C28:D28"/>
    <mergeCell ref="G22:G23"/>
    <mergeCell ref="H22:H23"/>
    <mergeCell ref="B24:B29"/>
    <mergeCell ref="C24:D24"/>
    <mergeCell ref="B22:B23"/>
    <mergeCell ref="C29:D29"/>
    <mergeCell ref="B1:H1"/>
    <mergeCell ref="B12:D12"/>
    <mergeCell ref="H33:H34"/>
    <mergeCell ref="B35:B40"/>
    <mergeCell ref="C35:D35"/>
    <mergeCell ref="C36:D36"/>
    <mergeCell ref="C37:D37"/>
    <mergeCell ref="C38:D38"/>
    <mergeCell ref="C39:D39"/>
    <mergeCell ref="B33:B34"/>
    <mergeCell ref="E33:E34"/>
    <mergeCell ref="F33:F34"/>
    <mergeCell ref="G33:G34"/>
    <mergeCell ref="B32:D32"/>
    <mergeCell ref="E22:E23"/>
    <mergeCell ref="F22:F23"/>
  </mergeCells>
  <conditionalFormatting sqref="L17:P17">
    <cfRule type="dataBar" priority="23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{4446A1C1-1EDF-457F-8696-DA48B335B7C6}</x14:id>
        </ext>
      </extLst>
    </cfRule>
  </conditionalFormatting>
  <conditionalFormatting sqref="L18:P18">
    <cfRule type="dataBar" priority="27">
      <dataBar>
        <cfvo type="min"/>
        <cfvo type="max"/>
        <color rgb="FF949494"/>
      </dataBar>
      <extLst>
        <ext xmlns:x14="http://schemas.microsoft.com/office/spreadsheetml/2009/9/main" uri="{B025F937-C7B1-47D3-B67F-A62EFF666E3E}">
          <x14:id>{4A3FA08B-2107-4A6C-97A1-78D9D6932609}</x14:id>
        </ext>
      </extLst>
    </cfRule>
  </conditionalFormatting>
  <conditionalFormatting sqref="L19:P19">
    <cfRule type="dataBar" priority="26">
      <dataBar>
        <cfvo type="min"/>
        <cfvo type="max"/>
        <color rgb="FFA6BABA"/>
      </dataBar>
      <extLst>
        <ext xmlns:x14="http://schemas.microsoft.com/office/spreadsheetml/2009/9/main" uri="{B025F937-C7B1-47D3-B67F-A62EFF666E3E}">
          <x14:id>{3F69EF2D-1B76-4218-BBFC-808E71FCD303}</x14:id>
        </ext>
      </extLst>
    </cfRule>
  </conditionalFormatting>
  <conditionalFormatting sqref="L20:P20">
    <cfRule type="dataBar" priority="25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{C4DA4744-1CBB-497B-A5CC-66D1B07690BD}</x14:id>
        </ext>
      </extLst>
    </cfRule>
  </conditionalFormatting>
  <conditionalFormatting sqref="L21:P21">
    <cfRule type="dataBar" priority="24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{4D8AC6EC-1EFA-4372-8285-8814129AF02B}</x14:id>
        </ext>
      </extLst>
    </cfRule>
  </conditionalFormatting>
  <conditionalFormatting sqref="L26:P26">
    <cfRule type="dataBar" priority="28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{F736EE41-87A8-4F48-A9F9-D85AD64DCF88}</x14:id>
        </ext>
      </extLst>
    </cfRule>
  </conditionalFormatting>
  <conditionalFormatting sqref="L27:P27">
    <cfRule type="dataBar" priority="29">
      <dataBar>
        <cfvo type="min"/>
        <cfvo type="max"/>
        <color rgb="FF949494"/>
      </dataBar>
      <extLst>
        <ext xmlns:x14="http://schemas.microsoft.com/office/spreadsheetml/2009/9/main" uri="{B025F937-C7B1-47D3-B67F-A62EFF666E3E}">
          <x14:id>{7385FA0A-39F8-4C5A-AEC3-3915D24A6B9A}</x14:id>
        </ext>
      </extLst>
    </cfRule>
  </conditionalFormatting>
  <conditionalFormatting sqref="L28:P28">
    <cfRule type="dataBar" priority="30">
      <dataBar>
        <cfvo type="min"/>
        <cfvo type="max"/>
        <color rgb="FFA6BABA"/>
      </dataBar>
      <extLst>
        <ext xmlns:x14="http://schemas.microsoft.com/office/spreadsheetml/2009/9/main" uri="{B025F937-C7B1-47D3-B67F-A62EFF666E3E}">
          <x14:id>{BCEB8155-F26B-40E2-9797-0A1C4BC2C02E}</x14:id>
        </ext>
      </extLst>
    </cfRule>
  </conditionalFormatting>
  <conditionalFormatting sqref="L29:P29">
    <cfRule type="dataBar" priority="31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{E68623EB-48FC-48C3-8664-28D97E2652CC}</x14:id>
        </ext>
      </extLst>
    </cfRule>
  </conditionalFormatting>
  <conditionalFormatting sqref="L30:P30">
    <cfRule type="dataBar" priority="12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{B078FC0E-26F7-40ED-B4C1-D165CE4047EB}</x14:id>
        </ext>
      </extLst>
    </cfRule>
  </conditionalFormatting>
  <conditionalFormatting sqref="P26">
    <cfRule type="dataBar" priority="6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{20C1E56C-3DA2-4F1B-9D33-136EF0D24ACE}</x14:id>
        </ext>
      </extLst>
    </cfRule>
  </conditionalFormatting>
  <conditionalFormatting sqref="P27">
    <cfRule type="dataBar" priority="5">
      <dataBar>
        <cfvo type="min"/>
        <cfvo type="max"/>
        <color rgb="FF949494"/>
      </dataBar>
      <extLst>
        <ext xmlns:x14="http://schemas.microsoft.com/office/spreadsheetml/2009/9/main" uri="{B025F937-C7B1-47D3-B67F-A62EFF666E3E}">
          <x14:id>{0A337610-840A-43CD-9A2B-940C697B9A42}</x14:id>
        </ext>
      </extLst>
    </cfRule>
  </conditionalFormatting>
  <conditionalFormatting sqref="P28">
    <cfRule type="dataBar" priority="4">
      <dataBar>
        <cfvo type="min"/>
        <cfvo type="max"/>
        <color rgb="FFA6BABA"/>
      </dataBar>
      <extLst>
        <ext xmlns:x14="http://schemas.microsoft.com/office/spreadsheetml/2009/9/main" uri="{B025F937-C7B1-47D3-B67F-A62EFF666E3E}">
          <x14:id>{BB9741E2-6FE4-4040-A562-BCAE369515ED}</x14:id>
        </ext>
      </extLst>
    </cfRule>
  </conditionalFormatting>
  <conditionalFormatting sqref="P29">
    <cfRule type="dataBar" priority="3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{DD36D9C4-1C0C-4B21-A784-76C3894CDBA9}</x14:id>
        </ext>
      </extLst>
    </cfRule>
  </conditionalFormatting>
  <conditionalFormatting sqref="P30">
    <cfRule type="dataBar" priority="1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{82CA4B1E-9774-4DA5-8E6F-A7475A428E2B}</x14:id>
        </ext>
      </extLst>
    </cfRule>
  </conditionalFormatting>
  <conditionalFormatting sqref="P31">
    <cfRule type="dataBar" priority="13">
      <dataBar>
        <cfvo type="min"/>
        <cfvo type="max"/>
        <color rgb="FF979572"/>
      </dataBar>
      <extLst>
        <ext xmlns:x14="http://schemas.microsoft.com/office/spreadsheetml/2009/9/main" uri="{B025F937-C7B1-47D3-B67F-A62EFF666E3E}">
          <x14:id>{7FCCBBB8-1BDD-48B2-AA51-4D63F7997A5C}</x14:id>
        </ext>
      </extLst>
    </cfRule>
  </conditionalFormatting>
  <conditionalFormatting sqref="P32">
    <cfRule type="dataBar" priority="15">
      <dataBar>
        <cfvo type="min"/>
        <cfvo type="max"/>
        <color rgb="FF8497B0"/>
      </dataBar>
      <extLst>
        <ext xmlns:x14="http://schemas.microsoft.com/office/spreadsheetml/2009/9/main" uri="{B025F937-C7B1-47D3-B67F-A62EFF666E3E}">
          <x14:id>{6F62392E-40A4-40D6-B15E-CA4C2BE58DA8}</x14:id>
        </ext>
      </extLst>
    </cfRule>
  </conditionalFormatting>
  <conditionalFormatting sqref="P33">
    <cfRule type="dataBar" priority="14">
      <dataBar>
        <cfvo type="min"/>
        <cfvo type="max"/>
        <color rgb="FFE1B597"/>
      </dataBar>
      <extLst>
        <ext xmlns:x14="http://schemas.microsoft.com/office/spreadsheetml/2009/9/main" uri="{B025F937-C7B1-47D3-B67F-A62EFF666E3E}">
          <x14:id>{51B5B94A-E60C-4A14-A5C8-78C3D572580B}</x14:id>
        </ext>
      </extLst>
    </cfRule>
  </conditionalFormatting>
  <pageMargins left="0.7" right="0.7" top="0.75" bottom="0.75" header="0.3" footer="0.3"/>
  <pageSetup paperSize="9" scale="26" fitToHeight="0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46A1C1-1EDF-457F-8696-DA48B335B7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L17:P17</xm:sqref>
        </x14:conditionalFormatting>
        <x14:conditionalFormatting xmlns:xm="http://schemas.microsoft.com/office/excel/2006/main">
          <x14:cfRule type="dataBar" id="{4A3FA08B-2107-4A6C-97A1-78D9D69326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L18:P18</xm:sqref>
        </x14:conditionalFormatting>
        <x14:conditionalFormatting xmlns:xm="http://schemas.microsoft.com/office/excel/2006/main">
          <x14:cfRule type="dataBar" id="{3F69EF2D-1B76-4218-BBFC-808E71FCD3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L19:P19</xm:sqref>
        </x14:conditionalFormatting>
        <x14:conditionalFormatting xmlns:xm="http://schemas.microsoft.com/office/excel/2006/main">
          <x14:cfRule type="dataBar" id="{C4DA4744-1CBB-497B-A5CC-66D1B07690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L20:P20</xm:sqref>
        </x14:conditionalFormatting>
        <x14:conditionalFormatting xmlns:xm="http://schemas.microsoft.com/office/excel/2006/main">
          <x14:cfRule type="dataBar" id="{4D8AC6EC-1EFA-4372-8285-8814129AF0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L21:P21</xm:sqref>
        </x14:conditionalFormatting>
        <x14:conditionalFormatting xmlns:xm="http://schemas.microsoft.com/office/excel/2006/main">
          <x14:cfRule type="dataBar" id="{F736EE41-87A8-4F48-A9F9-D85AD64DCF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L26:P26</xm:sqref>
        </x14:conditionalFormatting>
        <x14:conditionalFormatting xmlns:xm="http://schemas.microsoft.com/office/excel/2006/main">
          <x14:cfRule type="dataBar" id="{7385FA0A-39F8-4C5A-AEC3-3915D24A6B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L27:P27</xm:sqref>
        </x14:conditionalFormatting>
        <x14:conditionalFormatting xmlns:xm="http://schemas.microsoft.com/office/excel/2006/main">
          <x14:cfRule type="dataBar" id="{BCEB8155-F26B-40E2-9797-0A1C4BC2C0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L28:P28</xm:sqref>
        </x14:conditionalFormatting>
        <x14:conditionalFormatting xmlns:xm="http://schemas.microsoft.com/office/excel/2006/main">
          <x14:cfRule type="dataBar" id="{E68623EB-48FC-48C3-8664-28D97E2652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L29:P29</xm:sqref>
        </x14:conditionalFormatting>
        <x14:conditionalFormatting xmlns:xm="http://schemas.microsoft.com/office/excel/2006/main">
          <x14:cfRule type="dataBar" id="{B078FC0E-26F7-40ED-B4C1-D165CE4047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L30:P30</xm:sqref>
        </x14:conditionalFormatting>
        <x14:conditionalFormatting xmlns:xm="http://schemas.microsoft.com/office/excel/2006/main">
          <x14:cfRule type="dataBar" id="{20C1E56C-3DA2-4F1B-9D33-136EF0D24A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P26</xm:sqref>
        </x14:conditionalFormatting>
        <x14:conditionalFormatting xmlns:xm="http://schemas.microsoft.com/office/excel/2006/main">
          <x14:cfRule type="dataBar" id="{0A337610-840A-43CD-9A2B-940C697B9A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P27</xm:sqref>
        </x14:conditionalFormatting>
        <x14:conditionalFormatting xmlns:xm="http://schemas.microsoft.com/office/excel/2006/main">
          <x14:cfRule type="dataBar" id="{BB9741E2-6FE4-4040-A562-BCAE369515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P28</xm:sqref>
        </x14:conditionalFormatting>
        <x14:conditionalFormatting xmlns:xm="http://schemas.microsoft.com/office/excel/2006/main">
          <x14:cfRule type="dataBar" id="{DD36D9C4-1C0C-4B21-A784-76C3894CDB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P29</xm:sqref>
        </x14:conditionalFormatting>
        <x14:conditionalFormatting xmlns:xm="http://schemas.microsoft.com/office/excel/2006/main">
          <x14:cfRule type="dataBar" id="{82CA4B1E-9774-4DA5-8E6F-A7475A428E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P30</xm:sqref>
        </x14:conditionalFormatting>
        <x14:conditionalFormatting xmlns:xm="http://schemas.microsoft.com/office/excel/2006/main">
          <x14:cfRule type="dataBar" id="{7FCCBBB8-1BDD-48B2-AA51-4D63F7997A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P31</xm:sqref>
        </x14:conditionalFormatting>
        <x14:conditionalFormatting xmlns:xm="http://schemas.microsoft.com/office/excel/2006/main">
          <x14:cfRule type="dataBar" id="{6F62392E-40A4-40D6-B15E-CA4C2BE58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P32</xm:sqref>
        </x14:conditionalFormatting>
        <x14:conditionalFormatting xmlns:xm="http://schemas.microsoft.com/office/excel/2006/main">
          <x14:cfRule type="dataBar" id="{51B5B94A-E60C-4A14-A5C8-78C3D57258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5095D-1518-40C9-928F-92080BAE1EE0}">
  <dimension ref="B1:S165"/>
  <sheetViews>
    <sheetView showGridLines="0" workbookViewId="0">
      <selection activeCell="B1" sqref="B1:P2"/>
    </sheetView>
  </sheetViews>
  <sheetFormatPr defaultColWidth="0" defaultRowHeight="15" zeroHeight="1" x14ac:dyDescent="0.25"/>
  <cols>
    <col min="1" max="1" customWidth="true" width="7.42578125" collapsed="false"/>
    <col min="2" max="2" customWidth="true" width="4.140625" collapsed="false"/>
    <col min="3" max="3" customWidth="true" width="6.5703125" collapsed="false"/>
    <col min="4" max="11" customWidth="true" width="8.5703125" collapsed="false"/>
    <col min="12" max="12" customWidth="true" width="10.42578125" collapsed="false"/>
    <col min="13" max="14" customWidth="true" width="8.5703125" collapsed="false"/>
    <col min="15" max="15" customWidth="true" width="4.85546875" collapsed="false"/>
    <col min="16" max="16" customWidth="true" width="9.140625" collapsed="false"/>
    <col min="17" max="18" customWidth="true" hidden="true" width="9.140625" collapsed="false"/>
    <col min="19" max="19" customWidth="true" hidden="true" width="10.7109375" collapsed="false"/>
    <col min="20" max="20" customWidth="true" hidden="true" width="9.140625" collapsed="false"/>
    <col min="21" max="34" customWidth="true" hidden="true" width="0.0" collapsed="false"/>
    <col min="35" max="16384" hidden="true" width="9.140625" collapsed="false"/>
  </cols>
  <sheetData>
    <row r="1" spans="2:19" ht="57.75" customHeight="1" x14ac:dyDescent="0.25">
      <c r="B1" s="110" t="s">
        <v>47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51"/>
      <c r="R1" s="51"/>
      <c r="S1" s="53"/>
    </row>
    <row r="2" spans="2:19" ht="21.75" customHeight="1" x14ac:dyDescent="0.25"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52"/>
      <c r="R2" s="52"/>
    </row>
    <row r="3" spans="2:19" ht="15.75" hidden="1" x14ac:dyDescent="0.25">
      <c r="B3" s="58"/>
      <c r="C3" s="58"/>
      <c r="D3" s="123" t="s">
        <v>26</v>
      </c>
      <c r="E3" s="123"/>
      <c r="F3" s="123"/>
      <c r="G3" s="123"/>
      <c r="H3" s="123"/>
      <c r="I3" s="123"/>
      <c r="J3" s="123"/>
      <c r="K3" s="123"/>
      <c r="L3" s="123"/>
      <c r="M3" s="123"/>
      <c r="N3" s="52"/>
      <c r="O3" s="52"/>
      <c r="P3" s="52"/>
      <c r="Q3" s="52"/>
      <c r="R3" s="52"/>
    </row>
    <row r="4" spans="2:19" ht="30.75" customHeight="1" x14ac:dyDescent="0.25">
      <c r="B4" s="59"/>
      <c r="C4" s="59"/>
      <c r="D4" s="60" t="s">
        <v>27</v>
      </c>
      <c r="E4" s="61" t="s">
        <v>28</v>
      </c>
      <c r="F4" s="61" t="s">
        <v>18</v>
      </c>
      <c r="G4" s="62" t="s">
        <v>29</v>
      </c>
      <c r="H4" s="62" t="s">
        <v>30</v>
      </c>
      <c r="I4" s="62" t="s">
        <v>31</v>
      </c>
      <c r="J4" s="62" t="s">
        <v>32</v>
      </c>
      <c r="K4" s="61" t="s">
        <v>33</v>
      </c>
      <c r="L4" s="61" t="s">
        <v>34</v>
      </c>
      <c r="M4" s="60" t="s">
        <v>35</v>
      </c>
      <c r="N4" s="63"/>
      <c r="O4" s="63"/>
      <c r="P4" s="63"/>
      <c r="Q4" s="63"/>
      <c r="R4" s="63"/>
    </row>
    <row r="5" spans="2:19" ht="45" customHeight="1" x14ac:dyDescent="0.25">
      <c r="B5" s="124" t="s">
        <v>36</v>
      </c>
      <c r="C5" s="64" t="s">
        <v>27</v>
      </c>
      <c r="D5" s="22">
        <v>0</v>
      </c>
      <c r="E5" s="65">
        <v>48.622974151602996</v>
      </c>
      <c r="F5" s="66">
        <v>20.41704813262</v>
      </c>
      <c r="G5" s="66">
        <v>0</v>
      </c>
      <c r="H5" s="66">
        <v>16.47947102689</v>
      </c>
      <c r="I5" s="66">
        <v>3.93757710573</v>
      </c>
      <c r="J5" s="66">
        <v>0</v>
      </c>
      <c r="K5" s="66">
        <v>0.80065211546000004</v>
      </c>
      <c r="L5" s="66">
        <v>44.954957689602523</v>
      </c>
      <c r="M5" s="66">
        <v>6.0216630686363999</v>
      </c>
      <c r="N5" s="52"/>
      <c r="O5" s="52"/>
      <c r="P5" s="52"/>
      <c r="Q5" s="52"/>
      <c r="R5" s="52"/>
    </row>
    <row r="6" spans="2:19" ht="45" customHeight="1" x14ac:dyDescent="0.25">
      <c r="B6" s="124"/>
      <c r="C6" s="67" t="s">
        <v>28</v>
      </c>
      <c r="D6" s="68">
        <v>0.56866471699999999</v>
      </c>
      <c r="E6" s="22"/>
      <c r="F6" s="68">
        <v>0.56866471699999999</v>
      </c>
      <c r="G6" s="68">
        <v>0</v>
      </c>
      <c r="H6" s="68">
        <v>1.8356684999999998E-2</v>
      </c>
      <c r="I6" s="68">
        <v>0.550308032</v>
      </c>
      <c r="J6" s="68">
        <v>0</v>
      </c>
      <c r="K6" s="68">
        <v>0</v>
      </c>
      <c r="L6" s="68">
        <v>0</v>
      </c>
      <c r="M6" s="68">
        <v>5.7140059999999995</v>
      </c>
      <c r="N6" s="52"/>
      <c r="O6" s="52"/>
      <c r="P6" s="52"/>
      <c r="Q6" s="52"/>
      <c r="R6" s="52"/>
    </row>
    <row r="7" spans="2:19" ht="45" customHeight="1" x14ac:dyDescent="0.25">
      <c r="B7" s="124"/>
      <c r="C7" s="67" t="s">
        <v>37</v>
      </c>
      <c r="D7" s="69">
        <v>93.271312224542996</v>
      </c>
      <c r="E7" s="70">
        <v>44.231162968390478</v>
      </c>
      <c r="F7" s="71">
        <v>3.2845394510900001</v>
      </c>
      <c r="G7" s="71">
        <v>0</v>
      </c>
      <c r="H7" s="71">
        <v>0.19345939735999998</v>
      </c>
      <c r="I7" s="71">
        <v>3.0910800537300003</v>
      </c>
      <c r="J7" s="71">
        <v>0</v>
      </c>
      <c r="K7" s="71">
        <v>0.80065211546000004</v>
      </c>
      <c r="L7" s="71">
        <v>44.954957689602523</v>
      </c>
      <c r="M7" s="71">
        <v>0.30765706863639991</v>
      </c>
      <c r="N7" s="52"/>
      <c r="O7" s="52"/>
      <c r="P7" s="52"/>
      <c r="Q7" s="52"/>
      <c r="R7" s="52"/>
    </row>
    <row r="8" spans="2:19" ht="45" customHeight="1" x14ac:dyDescent="0.25">
      <c r="B8" s="124"/>
      <c r="C8" s="72" t="s">
        <v>29</v>
      </c>
      <c r="D8" s="66">
        <v>0.21755333945999999</v>
      </c>
      <c r="E8" s="65">
        <v>0</v>
      </c>
      <c r="F8" s="66">
        <v>0.18013617535999998</v>
      </c>
      <c r="G8" s="22">
        <v>0</v>
      </c>
      <c r="H8" s="66">
        <v>0.18013617535999998</v>
      </c>
      <c r="I8" s="66">
        <v>0</v>
      </c>
      <c r="J8" s="66">
        <v>0</v>
      </c>
      <c r="K8" s="66">
        <v>0</v>
      </c>
      <c r="L8" s="66">
        <v>3.7417164100000004E-2</v>
      </c>
      <c r="M8" s="66">
        <v>0</v>
      </c>
      <c r="N8" s="52"/>
      <c r="O8" s="52"/>
      <c r="P8" s="52"/>
      <c r="Q8" s="52"/>
      <c r="R8" s="52"/>
    </row>
    <row r="9" spans="2:19" ht="45" customHeight="1" x14ac:dyDescent="0.25">
      <c r="B9" s="124"/>
      <c r="C9" s="72" t="s">
        <v>30</v>
      </c>
      <c r="D9" s="69">
        <v>77.857380807442993</v>
      </c>
      <c r="E9" s="70">
        <v>39.714875718750477</v>
      </c>
      <c r="F9" s="71">
        <v>3.0910800537300003</v>
      </c>
      <c r="G9" s="71">
        <v>0</v>
      </c>
      <c r="H9" s="22">
        <v>0</v>
      </c>
      <c r="I9" s="71">
        <v>3.0910800537300003</v>
      </c>
      <c r="J9" s="71">
        <v>0</v>
      </c>
      <c r="K9" s="71">
        <v>0.80065211546000004</v>
      </c>
      <c r="L9" s="71">
        <v>34.250772919502523</v>
      </c>
      <c r="M9" s="71">
        <v>0.26764804963639993</v>
      </c>
      <c r="N9" s="52"/>
      <c r="O9" s="52"/>
      <c r="P9" s="52"/>
      <c r="Q9" s="52"/>
      <c r="R9" s="52"/>
    </row>
    <row r="10" spans="2:19" ht="45" customHeight="1" x14ac:dyDescent="0.25">
      <c r="B10" s="124"/>
      <c r="C10" s="72" t="s">
        <v>31</v>
      </c>
      <c r="D10" s="66">
        <v>15.196185977000001</v>
      </c>
      <c r="E10" s="65">
        <v>4.5160951490000008</v>
      </c>
      <c r="F10" s="66">
        <v>1.3323221999999999E-2</v>
      </c>
      <c r="G10" s="66">
        <v>0</v>
      </c>
      <c r="H10" s="66">
        <v>1.3323221999999999E-2</v>
      </c>
      <c r="I10" s="22">
        <v>0</v>
      </c>
      <c r="J10" s="66">
        <v>0</v>
      </c>
      <c r="K10" s="66">
        <v>0</v>
      </c>
      <c r="L10" s="66">
        <v>10.666767605999999</v>
      </c>
      <c r="M10" s="66">
        <v>4.0009018999999993E-2</v>
      </c>
      <c r="N10" s="52"/>
      <c r="O10" s="52"/>
      <c r="P10" s="52"/>
      <c r="Q10" s="52"/>
      <c r="R10" s="52"/>
    </row>
    <row r="11" spans="2:19" ht="45" customHeight="1" x14ac:dyDescent="0.25">
      <c r="B11" s="124"/>
      <c r="C11" s="72" t="s">
        <v>32</v>
      </c>
      <c r="D11" s="66">
        <v>1.9210064000000002E-4</v>
      </c>
      <c r="E11" s="65">
        <v>1.9210064000000002E-4</v>
      </c>
      <c r="F11" s="66">
        <v>0</v>
      </c>
      <c r="G11" s="66">
        <v>0</v>
      </c>
      <c r="H11" s="66">
        <v>0</v>
      </c>
      <c r="I11" s="66">
        <v>0</v>
      </c>
      <c r="J11" s="22">
        <v>0</v>
      </c>
      <c r="K11" s="66">
        <v>0</v>
      </c>
      <c r="L11" s="66">
        <v>0</v>
      </c>
      <c r="M11" s="66">
        <v>0</v>
      </c>
      <c r="N11" s="52"/>
      <c r="O11" s="52"/>
      <c r="P11" s="52"/>
      <c r="Q11" s="52"/>
      <c r="R11" s="52"/>
    </row>
    <row r="12" spans="2:19" ht="45" customHeight="1" x14ac:dyDescent="0.25">
      <c r="B12" s="124"/>
      <c r="C12" s="67" t="s">
        <v>33</v>
      </c>
      <c r="D12" s="66">
        <v>20.659466127742519</v>
      </c>
      <c r="E12" s="65">
        <v>4.3918111832125195</v>
      </c>
      <c r="F12" s="66">
        <v>16.267654944529998</v>
      </c>
      <c r="G12" s="66">
        <v>0</v>
      </c>
      <c r="H12" s="66">
        <v>16.267654944529998</v>
      </c>
      <c r="I12" s="66">
        <v>0</v>
      </c>
      <c r="J12" s="66">
        <v>0</v>
      </c>
      <c r="K12" s="22">
        <v>0</v>
      </c>
      <c r="L12" s="66">
        <v>0</v>
      </c>
      <c r="M12" s="66">
        <v>0</v>
      </c>
      <c r="N12" s="52"/>
      <c r="O12" s="52"/>
      <c r="P12" s="52"/>
      <c r="Q12" s="52"/>
      <c r="R12" s="52"/>
    </row>
    <row r="13" spans="2:19" ht="45" customHeight="1" x14ac:dyDescent="0.25">
      <c r="B13" s="124"/>
      <c r="C13" s="67" t="s">
        <v>34</v>
      </c>
      <c r="D13" s="66">
        <v>0.29618902000000003</v>
      </c>
      <c r="E13" s="65">
        <v>0</v>
      </c>
      <c r="F13" s="66">
        <v>0.29618902000000003</v>
      </c>
      <c r="G13" s="66">
        <v>0</v>
      </c>
      <c r="H13" s="66">
        <v>0</v>
      </c>
      <c r="I13" s="66">
        <v>0.29618902000000003</v>
      </c>
      <c r="J13" s="66">
        <v>0</v>
      </c>
      <c r="K13" s="66">
        <v>0</v>
      </c>
      <c r="L13" s="22">
        <v>0</v>
      </c>
      <c r="M13" s="66">
        <v>0</v>
      </c>
      <c r="N13" s="52"/>
      <c r="O13" s="52"/>
      <c r="P13" s="52"/>
      <c r="Q13" s="52"/>
      <c r="R13" s="52"/>
    </row>
    <row r="14" spans="2:19" ht="45" customHeight="1" x14ac:dyDescent="0.25">
      <c r="B14" s="124"/>
      <c r="C14" s="64" t="s">
        <v>35</v>
      </c>
      <c r="D14" s="73">
        <v>114.05019128124002</v>
      </c>
      <c r="E14" s="65">
        <v>42.019516250000009</v>
      </c>
      <c r="F14" s="66">
        <v>9.0223977812399987</v>
      </c>
      <c r="G14" s="66">
        <v>0.89022648242000002</v>
      </c>
      <c r="H14" s="66">
        <v>3.0515358738199998</v>
      </c>
      <c r="I14" s="66">
        <v>5.0806354249999996</v>
      </c>
      <c r="J14" s="66">
        <v>0</v>
      </c>
      <c r="K14" s="66">
        <v>61.707152500000007</v>
      </c>
      <c r="L14" s="66">
        <v>1.3011247500000001</v>
      </c>
      <c r="M14" s="22">
        <v>0</v>
      </c>
      <c r="N14" s="52"/>
      <c r="O14" s="52"/>
      <c r="P14" s="52"/>
      <c r="Q14" s="52"/>
      <c r="R14" s="52"/>
    </row>
    <row r="16" spans="2:19" ht="30.75" customHeight="1" x14ac:dyDescent="0.25"/>
    <row r="17" spans="4:14" ht="45" customHeight="1" x14ac:dyDescent="0.25">
      <c r="D17" s="125" t="s">
        <v>38</v>
      </c>
      <c r="E17" s="125"/>
      <c r="F17" s="125"/>
      <c r="G17" s="125"/>
      <c r="H17" s="125"/>
      <c r="I17" s="125"/>
      <c r="J17" s="125"/>
      <c r="K17" s="125"/>
      <c r="L17" s="125"/>
      <c r="M17" s="125"/>
      <c r="N17" s="125"/>
    </row>
    <row r="18" spans="4:14" ht="45" customHeight="1" x14ac:dyDescent="0.25">
      <c r="D18" s="74"/>
    </row>
    <row r="19" spans="4:14" ht="45" hidden="1" customHeight="1" x14ac:dyDescent="0.25"/>
    <row r="165" ht="15" hidden="1" customHeight="1" x14ac:dyDescent="0.25"/>
  </sheetData>
  <sheetProtection algorithmName="SHA-512" hashValue="9CSL4yT8WYTtsPvgqrc1t8zif5QmzsgOYwf4A817vpCd4bkb/rtGYnpGWJPvUPEy4MHLVrzK17IT0RiGfbDttA==" saltValue="0nMam7573tuhLQst7GhPKw==" spinCount="100000" sheet="1" objects="1" scenarios="1"/>
  <mergeCells count="4">
    <mergeCell ref="B1:P2"/>
    <mergeCell ref="D3:M3"/>
    <mergeCell ref="B5:B14"/>
    <mergeCell ref="D17:N17"/>
  </mergeCells>
  <conditionalFormatting sqref="E5:M5 D14:L14 D13:K13 M13 D12:J12 L12:M12 D11:I11 K11:M11 D10:H10 J10:M10 D9:G9 I9:M9 D8:F8 H8:M8 D7:M7 D6 F6:M6">
    <cfRule type="colorScale" priority="5">
      <colorScale>
        <cfvo type="num" val="0"/>
        <cfvo type="max"/>
        <color theme="0"/>
        <color rgb="FF754925"/>
      </colorScale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234B-BEFF-46A4-BF46-2DD2AA20C917}">
  <dimension ref="B1:L32"/>
  <sheetViews>
    <sheetView showGridLines="0" workbookViewId="0">
      <selection activeCell="B1" sqref="B1:K1"/>
    </sheetView>
  </sheetViews>
  <sheetFormatPr defaultColWidth="0" defaultRowHeight="15" zeroHeight="1" x14ac:dyDescent="0.25"/>
  <cols>
    <col min="1" max="1" customWidth="true" width="9.140625" collapsed="false"/>
    <col min="2" max="3" customWidth="true" width="16.5703125" collapsed="false"/>
    <col min="4" max="13" customWidth="true" width="9.140625" collapsed="false"/>
    <col min="14" max="14" customWidth="true" hidden="true" width="0.0" collapsed="false"/>
    <col min="15" max="16384" hidden="true" width="9.140625" collapsed="false"/>
  </cols>
  <sheetData>
    <row r="1" spans="2:12" ht="61.5" customHeight="1" x14ac:dyDescent="0.25">
      <c r="B1" s="110" t="s">
        <v>48</v>
      </c>
      <c r="C1" s="110"/>
      <c r="D1" s="110"/>
      <c r="E1" s="110"/>
      <c r="F1" s="110"/>
      <c r="G1" s="110"/>
      <c r="H1" s="110"/>
      <c r="I1" s="110"/>
      <c r="J1" s="110"/>
      <c r="K1" s="110"/>
    </row>
    <row r="2" spans="2:12" ht="19.5" customHeight="1" x14ac:dyDescent="0.25">
      <c r="B2" s="36"/>
      <c r="C2" s="37" t="s">
        <v>12</v>
      </c>
      <c r="D2" s="126">
        <v>44834</v>
      </c>
      <c r="E2" s="126">
        <v>44926</v>
      </c>
      <c r="F2" s="128" t="s">
        <v>13</v>
      </c>
      <c r="G2" s="126">
        <v>45107</v>
      </c>
      <c r="H2" s="126">
        <v>45199</v>
      </c>
      <c r="I2" s="126">
        <v>45291</v>
      </c>
      <c r="J2" s="128" t="s">
        <v>14</v>
      </c>
      <c r="K2" s="126">
        <v>45473</v>
      </c>
      <c r="L2" s="126">
        <v>45565</v>
      </c>
    </row>
    <row r="3" spans="2:12" ht="19.5" customHeight="1" x14ac:dyDescent="0.25">
      <c r="B3" s="39" t="s">
        <v>41</v>
      </c>
      <c r="C3" s="38"/>
      <c r="D3" s="127"/>
      <c r="E3" s="127"/>
      <c r="F3" s="129"/>
      <c r="G3" s="127"/>
      <c r="H3" s="127"/>
      <c r="I3" s="127"/>
      <c r="J3" s="129"/>
      <c r="K3" s="127"/>
      <c r="L3" s="127"/>
    </row>
    <row r="4" spans="2:12" x14ac:dyDescent="0.25">
      <c r="B4" s="35" t="s">
        <v>39</v>
      </c>
      <c r="C4" s="35"/>
      <c r="D4" s="32">
        <v>194.44836298770963</v>
      </c>
      <c r="E4" s="32">
        <v>197.46082089346839</v>
      </c>
      <c r="F4" s="32">
        <v>193.69419814551284</v>
      </c>
      <c r="G4" s="32">
        <v>194.40474021029698</v>
      </c>
      <c r="H4" s="32">
        <v>190.99693240897864</v>
      </c>
      <c r="I4" s="32">
        <v>191.59850353979394</v>
      </c>
      <c r="J4" s="32">
        <v>191.59248814269856</v>
      </c>
      <c r="K4" s="32">
        <v>191.66949197897108</v>
      </c>
      <c r="L4" s="32">
        <v>190.70380313676262</v>
      </c>
    </row>
    <row r="5" spans="2:12" x14ac:dyDescent="0.25">
      <c r="B5" s="31" t="s">
        <v>1</v>
      </c>
      <c r="C5" s="31"/>
      <c r="D5" s="32">
        <v>59.512040237948469</v>
      </c>
      <c r="E5" s="32">
        <v>60.660165832514565</v>
      </c>
      <c r="F5" s="32">
        <v>57.898382507753276</v>
      </c>
      <c r="G5" s="32">
        <v>56.506030450579146</v>
      </c>
      <c r="H5" s="32">
        <v>54.421409839006031</v>
      </c>
      <c r="I5" s="32">
        <v>51.935968555761015</v>
      </c>
      <c r="J5" s="32">
        <v>52.190989531909658</v>
      </c>
      <c r="K5" s="32">
        <v>52.118131398822698</v>
      </c>
      <c r="L5" s="32">
        <v>50.098946195526871</v>
      </c>
    </row>
    <row r="6" spans="2:12" x14ac:dyDescent="0.25">
      <c r="B6" s="31" t="s">
        <v>2</v>
      </c>
      <c r="C6" s="31"/>
      <c r="D6" s="32">
        <v>82.380485650570208</v>
      </c>
      <c r="E6" s="32">
        <v>82.142722495204751</v>
      </c>
      <c r="F6" s="32">
        <v>82.34261991186726</v>
      </c>
      <c r="G6" s="32">
        <v>84.274458787456027</v>
      </c>
      <c r="H6" s="32">
        <v>83.373941300002059</v>
      </c>
      <c r="I6" s="32">
        <v>86.171999599788421</v>
      </c>
      <c r="J6" s="32">
        <v>86.126374066492431</v>
      </c>
      <c r="K6" s="32">
        <v>86.044199448832444</v>
      </c>
      <c r="L6" s="32">
        <v>85.653873297908248</v>
      </c>
    </row>
    <row r="7" spans="2:12" x14ac:dyDescent="0.25">
      <c r="B7" s="31" t="s">
        <v>0</v>
      </c>
      <c r="C7" s="31"/>
      <c r="D7" s="32">
        <v>36.812102178747288</v>
      </c>
      <c r="E7" s="32">
        <v>39.703544370208185</v>
      </c>
      <c r="F7" s="32">
        <v>39.070710252290084</v>
      </c>
      <c r="G7" s="32">
        <v>39.327518689106469</v>
      </c>
      <c r="H7" s="32">
        <v>38.694566052234407</v>
      </c>
      <c r="I7" s="32">
        <v>39.376090178522702</v>
      </c>
      <c r="J7" s="32">
        <v>38.977395880679836</v>
      </c>
      <c r="K7" s="32">
        <v>38.612246902630915</v>
      </c>
      <c r="L7" s="32">
        <v>39.500999553595207</v>
      </c>
    </row>
    <row r="8" spans="2:12" x14ac:dyDescent="0.25">
      <c r="B8" s="31" t="s">
        <v>3</v>
      </c>
      <c r="C8" s="31"/>
      <c r="D8" s="32">
        <v>15.74373492044365</v>
      </c>
      <c r="E8" s="32">
        <v>14.954388195540844</v>
      </c>
      <c r="F8" s="32">
        <v>14.382485473602161</v>
      </c>
      <c r="G8" s="32">
        <v>14.29673228315538</v>
      </c>
      <c r="H8" s="32">
        <v>14.507015217736113</v>
      </c>
      <c r="I8" s="32">
        <v>14.11444520572179</v>
      </c>
      <c r="J8" s="32">
        <v>14.29772866361667</v>
      </c>
      <c r="K8" s="32">
        <v>14.894914228685025</v>
      </c>
      <c r="L8" s="32">
        <v>15.449984089732331</v>
      </c>
    </row>
    <row r="9" spans="2:12" x14ac:dyDescent="0.25"/>
    <row r="10" spans="2:12" x14ac:dyDescent="0.25"/>
    <row r="11" spans="2:12" x14ac:dyDescent="0.25"/>
    <row r="12" spans="2:12" x14ac:dyDescent="0.25"/>
    <row r="13" spans="2:12" x14ac:dyDescent="0.25"/>
    <row r="14" spans="2:12" x14ac:dyDescent="0.25"/>
    <row r="15" spans="2:12" x14ac:dyDescent="0.25"/>
    <row r="16" spans="2:12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</sheetData>
  <sheetProtection algorithmName="SHA-512" hashValue="ZU63Z4UbkRzJSaqWbs/JfQw/ChBoITN8xA6j/50W/y8lQ+NwVOd9mpc4uFe9DgNy+tPtLMZpGry1CB/pPARd0A==" saltValue="C7cg+dWtWFeBm12l3gagoA==" spinCount="100000" sheet="1" objects="1" scenarios="1"/>
  <mergeCells count="10">
    <mergeCell ref="L2:L3"/>
    <mergeCell ref="K2:K3"/>
    <mergeCell ref="J2:J3"/>
    <mergeCell ref="I2:I3"/>
    <mergeCell ref="H2:H3"/>
    <mergeCell ref="B1:K1"/>
    <mergeCell ref="D2:D3"/>
    <mergeCell ref="E2:E3"/>
    <mergeCell ref="F2:F3"/>
    <mergeCell ref="G2:G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0D5F9-3EDF-423C-BE37-AB3235EB0041}">
  <sheetPr>
    <pageSetUpPr fitToPage="1"/>
  </sheetPr>
  <dimension ref="A1:Q38"/>
  <sheetViews>
    <sheetView showGridLines="0" zoomScaleNormal="100" workbookViewId="0">
      <selection activeCell="A38" sqref="A38"/>
    </sheetView>
  </sheetViews>
  <sheetFormatPr defaultColWidth="0" defaultRowHeight="15" zeroHeight="1" x14ac:dyDescent="0.25"/>
  <cols>
    <col min="1" max="1" customWidth="true" style="80" width="4.85546875" collapsed="false"/>
    <col min="2" max="2" customWidth="true" style="80" width="24.5703125" collapsed="false"/>
    <col min="3" max="3" customWidth="true" style="80" width="31.0" collapsed="false"/>
    <col min="4" max="8" customWidth="true" style="80" width="15.42578125" collapsed="false"/>
    <col min="9" max="11" customWidth="true" style="80" width="9.140625" collapsed="false"/>
    <col min="12" max="12" customWidth="true" style="80" width="34.42578125" collapsed="false"/>
    <col min="13" max="13" customWidth="true" style="80" width="23.42578125" collapsed="false"/>
    <col min="14" max="14" customWidth="true" style="80" width="9.140625" collapsed="false"/>
    <col min="15" max="15" customWidth="true" style="80" width="17.42578125" collapsed="false"/>
    <col min="16" max="16" customWidth="true" style="80" width="18.42578125" collapsed="false"/>
    <col min="17" max="17" customWidth="true" style="80" width="12.7109375" collapsed="false"/>
    <col min="18" max="21" customWidth="true" style="80" width="9.140625" collapsed="false"/>
    <col min="22" max="16384" hidden="true" style="80" width="9.140625" collapsed="false"/>
  </cols>
  <sheetData>
    <row r="1" spans="1:17" ht="14.25" customHeight="1" x14ac:dyDescent="0.25">
      <c r="B1" s="87"/>
      <c r="C1" s="87"/>
      <c r="D1" s="87"/>
      <c r="E1" s="87"/>
      <c r="F1" s="87"/>
      <c r="G1" s="87"/>
      <c r="H1" s="87"/>
      <c r="I1" s="88"/>
      <c r="J1" s="88"/>
    </row>
    <row r="2" spans="1:17" ht="36" customHeight="1" x14ac:dyDescent="0.25">
      <c r="B2" s="89" t="s">
        <v>54</v>
      </c>
      <c r="C2" s="89"/>
      <c r="D2" s="89"/>
      <c r="E2" s="89"/>
      <c r="F2" s="89"/>
      <c r="G2" s="89"/>
      <c r="H2" s="89"/>
      <c r="I2" s="84"/>
      <c r="J2" s="84"/>
      <c r="K2" s="83"/>
    </row>
    <row r="3" spans="1:17" ht="6.75" customHeight="1" x14ac:dyDescent="0.25">
      <c r="B3" s="79"/>
      <c r="C3" s="79"/>
      <c r="D3" s="79"/>
      <c r="E3" s="79"/>
      <c r="F3" s="79"/>
      <c r="G3" s="79"/>
      <c r="H3" s="79"/>
      <c r="I3" s="84"/>
      <c r="J3" s="84"/>
    </row>
    <row r="4" spans="1:17" ht="17.25" customHeight="1" x14ac:dyDescent="0.25">
      <c r="B4" s="75"/>
      <c r="C4" s="76" t="s">
        <v>16</v>
      </c>
      <c r="D4" s="133" t="s">
        <v>20</v>
      </c>
      <c r="E4" s="133" t="s">
        <v>19</v>
      </c>
      <c r="F4" s="133" t="s">
        <v>21</v>
      </c>
      <c r="G4" s="133" t="s">
        <v>49</v>
      </c>
      <c r="H4" s="79"/>
      <c r="I4" s="84"/>
      <c r="J4" s="84"/>
      <c r="K4" s="84"/>
    </row>
    <row r="5" spans="1:17" s="79" customFormat="1" ht="17.25" customHeight="1" x14ac:dyDescent="0.25">
      <c r="B5" s="77" t="s">
        <v>41</v>
      </c>
      <c r="C5" s="78"/>
      <c r="D5" s="134"/>
      <c r="E5" s="134"/>
      <c r="F5" s="134"/>
      <c r="G5" s="134"/>
      <c r="I5" s="84"/>
      <c r="J5" s="84"/>
      <c r="K5" s="84"/>
    </row>
    <row r="6" spans="1:17" s="79" customFormat="1" ht="15.75" customHeight="1" x14ac:dyDescent="0.25">
      <c r="A6" s="82" t="s">
        <v>50</v>
      </c>
      <c r="B6" s="32" t="s">
        <v>1</v>
      </c>
      <c r="C6" s="32"/>
      <c r="D6" s="47">
        <v>0.5712551044668901</v>
      </c>
      <c r="E6" s="47">
        <v>0</v>
      </c>
      <c r="F6" s="47">
        <v>6.084651280808389E-2</v>
      </c>
      <c r="G6" s="47">
        <v>0.36789838272502617</v>
      </c>
      <c r="I6" s="84"/>
      <c r="J6" s="84"/>
      <c r="K6" s="82" t="s">
        <v>50</v>
      </c>
    </row>
    <row r="7" spans="1:17" s="79" customFormat="1" ht="15.75" customHeight="1" x14ac:dyDescent="0.25">
      <c r="A7" s="82" t="s">
        <v>51</v>
      </c>
      <c r="B7" s="90" t="s">
        <v>2</v>
      </c>
      <c r="C7" s="91"/>
      <c r="D7" s="47">
        <v>0.1085199238656554</v>
      </c>
      <c r="E7" s="47">
        <v>0.82320700319569906</v>
      </c>
      <c r="F7" s="47">
        <v>3.8655066104824852E-2</v>
      </c>
      <c r="G7" s="47">
        <v>2.9618006833820695E-2</v>
      </c>
      <c r="I7" s="84"/>
      <c r="J7" s="84"/>
      <c r="K7" s="82" t="s">
        <v>51</v>
      </c>
    </row>
    <row r="8" spans="1:17" s="79" customFormat="1" ht="15.75" customHeight="1" x14ac:dyDescent="0.25">
      <c r="A8" s="82" t="s">
        <v>52</v>
      </c>
      <c r="B8" s="90" t="s">
        <v>0</v>
      </c>
      <c r="C8" s="91"/>
      <c r="D8" s="47">
        <v>0.4996351867375825</v>
      </c>
      <c r="E8" s="47">
        <v>0</v>
      </c>
      <c r="F8" s="47">
        <v>0.35105905370910606</v>
      </c>
      <c r="G8" s="47">
        <v>0.14930575955331146</v>
      </c>
      <c r="I8" s="84"/>
      <c r="J8" s="84"/>
      <c r="K8" s="82" t="s">
        <v>52</v>
      </c>
    </row>
    <row r="9" spans="1:17" s="79" customFormat="1" ht="15.75" customHeight="1" x14ac:dyDescent="0.25">
      <c r="A9" s="82" t="s">
        <v>53</v>
      </c>
      <c r="B9" s="90" t="s">
        <v>3</v>
      </c>
      <c r="C9" s="91"/>
      <c r="D9" s="47">
        <v>0.94529566682400068</v>
      </c>
      <c r="E9" s="47">
        <v>0</v>
      </c>
      <c r="F9" s="47">
        <v>0</v>
      </c>
      <c r="G9" s="47">
        <v>5.4704333175999445E-2</v>
      </c>
      <c r="I9" s="84"/>
      <c r="J9" s="84"/>
      <c r="K9" s="82" t="s">
        <v>53</v>
      </c>
    </row>
    <row r="10" spans="1:17" s="79" customFormat="1" ht="15.75" customHeight="1" x14ac:dyDescent="0.25">
      <c r="B10" s="80"/>
      <c r="C10" s="80"/>
      <c r="D10" s="80"/>
      <c r="E10" s="80"/>
      <c r="F10" s="80"/>
      <c r="G10" s="80"/>
      <c r="I10" s="84"/>
      <c r="J10" s="84"/>
      <c r="K10" s="84"/>
    </row>
    <row r="11" spans="1:17" s="86" customFormat="1" ht="15.75" customHeight="1" x14ac:dyDescent="0.25">
      <c r="B11" s="80"/>
      <c r="C11" s="80"/>
      <c r="D11" s="80"/>
      <c r="E11" s="80"/>
      <c r="F11" s="80"/>
      <c r="G11" s="80"/>
      <c r="H11" s="80"/>
      <c r="I11" s="85"/>
      <c r="J11" s="85"/>
      <c r="K11" s="84"/>
      <c r="Q11" s="79"/>
    </row>
    <row r="12" spans="1:17" s="79" customFormat="1" ht="17.25" customHeight="1" x14ac:dyDescent="0.25">
      <c r="B12" s="120" t="s">
        <v>58</v>
      </c>
      <c r="C12" s="120"/>
      <c r="D12" s="120"/>
      <c r="E12" s="120"/>
      <c r="F12" s="120"/>
      <c r="G12" s="120"/>
      <c r="H12" s="120"/>
      <c r="I12" s="80"/>
      <c r="J12" s="80"/>
      <c r="K12" s="84"/>
    </row>
    <row r="13" spans="1:17" s="79" customFormat="1" ht="13.5" customHeight="1" x14ac:dyDescent="0.25">
      <c r="B13" s="80"/>
      <c r="C13" s="80"/>
      <c r="D13" s="84"/>
      <c r="E13" s="84"/>
      <c r="F13" s="84"/>
      <c r="G13" s="84"/>
      <c r="I13" s="81"/>
      <c r="J13" s="81"/>
      <c r="K13" s="84"/>
    </row>
    <row r="14" spans="1:17" s="79" customFormat="1" ht="15.75" customHeight="1" x14ac:dyDescent="0.25">
      <c r="B14" s="133" t="s">
        <v>16</v>
      </c>
      <c r="C14" s="133" t="s">
        <v>41</v>
      </c>
      <c r="D14" s="133" t="s">
        <v>55</v>
      </c>
      <c r="E14" s="80"/>
      <c r="F14" s="84"/>
      <c r="G14" s="84"/>
      <c r="I14" s="80"/>
      <c r="J14" s="80"/>
      <c r="K14" s="84"/>
    </row>
    <row r="15" spans="1:17" s="79" customFormat="1" ht="15.75" customHeight="1" x14ac:dyDescent="0.25">
      <c r="B15" s="134"/>
      <c r="C15" s="134"/>
      <c r="D15" s="134"/>
      <c r="F15" s="84"/>
      <c r="G15" s="84"/>
      <c r="K15" s="84"/>
    </row>
    <row r="16" spans="1:17" s="79" customFormat="1" ht="15" customHeight="1" x14ac:dyDescent="0.25">
      <c r="B16" s="130" t="s">
        <v>20</v>
      </c>
      <c r="C16" s="32" t="s">
        <v>1</v>
      </c>
      <c r="D16" s="32">
        <v>90.642490401602998</v>
      </c>
      <c r="F16" s="84"/>
      <c r="G16" s="84"/>
      <c r="K16" s="84"/>
    </row>
    <row r="17" spans="2:11" s="79" customFormat="1" ht="15" customHeight="1" x14ac:dyDescent="0.25">
      <c r="B17" s="131"/>
      <c r="C17" s="32" t="s">
        <v>0</v>
      </c>
      <c r="D17" s="32">
        <v>62.507804615460003</v>
      </c>
      <c r="F17" s="84"/>
      <c r="G17" s="84"/>
      <c r="K17" s="84"/>
    </row>
    <row r="18" spans="2:11" s="79" customFormat="1" ht="15" customHeight="1" x14ac:dyDescent="0.25">
      <c r="B18" s="131"/>
      <c r="C18" s="32" t="s">
        <v>3</v>
      </c>
      <c r="D18" s="32">
        <v>46.256082439602515</v>
      </c>
      <c r="F18" s="84"/>
      <c r="G18" s="84"/>
      <c r="K18" s="84"/>
    </row>
    <row r="19" spans="2:11" s="79" customFormat="1" ht="17.25" customHeight="1" x14ac:dyDescent="0.25">
      <c r="B19" s="131"/>
      <c r="C19" s="32" t="s">
        <v>2</v>
      </c>
      <c r="D19" s="32">
        <v>29.439445913860002</v>
      </c>
      <c r="F19" s="84"/>
      <c r="G19" s="84"/>
      <c r="K19" s="84"/>
    </row>
    <row r="20" spans="2:11" s="79" customFormat="1" ht="16.5" customHeight="1" x14ac:dyDescent="0.25">
      <c r="B20" s="132"/>
      <c r="C20" s="32" t="s">
        <v>39</v>
      </c>
      <c r="D20" s="32">
        <f>SUM(D16:D19)</f>
        <v>228.84582337052552</v>
      </c>
      <c r="K20" s="85"/>
    </row>
    <row r="21" spans="2:11" s="79" customFormat="1" ht="15" customHeight="1" x14ac:dyDescent="0.25">
      <c r="B21" s="130" t="s">
        <v>19</v>
      </c>
      <c r="C21" s="32" t="s">
        <v>1</v>
      </c>
      <c r="D21" s="32">
        <v>0</v>
      </c>
      <c r="F21" s="84"/>
      <c r="G21" s="84"/>
      <c r="K21" s="84"/>
    </row>
    <row r="22" spans="2:11" s="79" customFormat="1" ht="15" customHeight="1" x14ac:dyDescent="0.25">
      <c r="B22" s="131"/>
      <c r="C22" s="32" t="s">
        <v>2</v>
      </c>
      <c r="D22" s="32">
        <v>223.32081688974</v>
      </c>
      <c r="F22" s="84"/>
      <c r="G22" s="84"/>
      <c r="K22" s="84"/>
    </row>
    <row r="23" spans="2:11" s="79" customFormat="1" ht="15" customHeight="1" x14ac:dyDescent="0.25">
      <c r="B23" s="131"/>
      <c r="C23" s="32" t="s">
        <v>0</v>
      </c>
      <c r="D23" s="32">
        <v>0</v>
      </c>
      <c r="F23" s="84"/>
      <c r="G23" s="84"/>
      <c r="K23" s="84"/>
    </row>
    <row r="24" spans="2:11" s="79" customFormat="1" ht="17.25" customHeight="1" x14ac:dyDescent="0.25">
      <c r="B24" s="131"/>
      <c r="C24" s="32" t="s">
        <v>3</v>
      </c>
      <c r="D24" s="32">
        <v>0</v>
      </c>
      <c r="F24" s="84"/>
      <c r="G24" s="84"/>
      <c r="K24" s="84"/>
    </row>
    <row r="25" spans="2:11" s="79" customFormat="1" ht="15" customHeight="1" x14ac:dyDescent="0.25">
      <c r="B25" s="132"/>
      <c r="C25" s="32" t="s">
        <v>39</v>
      </c>
      <c r="D25" s="32">
        <f>SUM(D21:D24)</f>
        <v>223.32081688974</v>
      </c>
      <c r="K25" s="84"/>
    </row>
    <row r="26" spans="2:11" s="79" customFormat="1" ht="15" customHeight="1" x14ac:dyDescent="0.25">
      <c r="B26" s="130" t="s">
        <v>49</v>
      </c>
      <c r="C26" s="32" t="s">
        <v>1</v>
      </c>
      <c r="D26" s="32">
        <v>58.375365688922706</v>
      </c>
      <c r="F26" s="84"/>
      <c r="G26" s="84"/>
      <c r="K26" s="84"/>
    </row>
    <row r="27" spans="2:11" s="79" customFormat="1" ht="15" customHeight="1" x14ac:dyDescent="0.25">
      <c r="B27" s="131"/>
      <c r="C27" s="32" t="s">
        <v>0</v>
      </c>
      <c r="D27" s="32">
        <v>18.67917931693427</v>
      </c>
      <c r="F27" s="84"/>
      <c r="G27" s="84"/>
      <c r="K27" s="84"/>
    </row>
    <row r="28" spans="2:11" s="79" customFormat="1" ht="15" customHeight="1" x14ac:dyDescent="0.25">
      <c r="B28" s="131"/>
      <c r="C28" s="32" t="s">
        <v>2</v>
      </c>
      <c r="D28" s="32">
        <v>8.0348168262634836</v>
      </c>
      <c r="F28" s="84"/>
      <c r="G28" s="84"/>
      <c r="K28" s="84"/>
    </row>
    <row r="29" spans="2:11" s="79" customFormat="1" ht="17.25" customHeight="1" x14ac:dyDescent="0.25">
      <c r="B29" s="131"/>
      <c r="C29" s="32" t="s">
        <v>3</v>
      </c>
      <c r="D29" s="32">
        <v>2.6768430597954236</v>
      </c>
      <c r="F29" s="84"/>
      <c r="G29" s="84"/>
      <c r="K29" s="84"/>
    </row>
    <row r="30" spans="2:11" s="79" customFormat="1" ht="15" customHeight="1" x14ac:dyDescent="0.25">
      <c r="B30" s="132"/>
      <c r="C30" s="32" t="s">
        <v>39</v>
      </c>
      <c r="D30" s="32">
        <f>SUM(D26:D29)</f>
        <v>87.766204891915891</v>
      </c>
      <c r="K30" s="84"/>
    </row>
    <row r="31" spans="2:11" s="79" customFormat="1" ht="15" customHeight="1" x14ac:dyDescent="0.25">
      <c r="B31" s="130" t="s">
        <v>21</v>
      </c>
      <c r="C31" s="32" t="s">
        <v>0</v>
      </c>
      <c r="D31" s="32">
        <v>43.919906604300934</v>
      </c>
      <c r="K31" s="84"/>
    </row>
    <row r="32" spans="2:11" s="79" customFormat="1" ht="15" customHeight="1" x14ac:dyDescent="0.25">
      <c r="B32" s="131"/>
      <c r="C32" s="32" t="s">
        <v>1</v>
      </c>
      <c r="D32" s="32">
        <v>9.6546698840000005</v>
      </c>
      <c r="F32" s="84"/>
      <c r="G32" s="84"/>
      <c r="K32" s="84"/>
    </row>
    <row r="33" spans="2:11" s="79" customFormat="1" ht="15" customHeight="1" x14ac:dyDescent="0.25">
      <c r="B33" s="131"/>
      <c r="C33" s="32" t="s">
        <v>2</v>
      </c>
      <c r="D33" s="32">
        <v>10.486403669970001</v>
      </c>
      <c r="F33" s="84"/>
      <c r="G33" s="84"/>
      <c r="K33" s="84"/>
    </row>
    <row r="34" spans="2:11" s="79" customFormat="1" ht="17.25" customHeight="1" x14ac:dyDescent="0.25">
      <c r="B34" s="131"/>
      <c r="C34" s="32" t="s">
        <v>3</v>
      </c>
      <c r="D34" s="32">
        <v>0</v>
      </c>
      <c r="F34" s="84"/>
      <c r="G34" s="84"/>
      <c r="K34" s="84"/>
    </row>
    <row r="35" spans="2:11" x14ac:dyDescent="0.25">
      <c r="B35" s="132"/>
      <c r="C35" s="32" t="s">
        <v>39</v>
      </c>
      <c r="D35" s="32">
        <f>SUM(D31:D33)</f>
        <v>64.060980158270937</v>
      </c>
    </row>
    <row r="36" spans="2:11" x14ac:dyDescent="0.25"/>
    <row r="37" spans="2:11" x14ac:dyDescent="0.25"/>
    <row r="38" spans="2:11" x14ac:dyDescent="0.25"/>
  </sheetData>
  <sheetProtection algorithmName="SHA-512" hashValue="V7EINtVbTeIP3fq0obrhjclMBov7S8lCPVfMPJi3gQTAjym7KeH30NlfjJGQE0ljJKcizjm32KdJljx0mY5vGw==" saltValue="x7OIKD1B/9XUmIr4+BlAUA==" spinCount="100000" sheet="1" objects="1" scenarios="1"/>
  <mergeCells count="12">
    <mergeCell ref="B31:B35"/>
    <mergeCell ref="E4:E5"/>
    <mergeCell ref="F4:F5"/>
    <mergeCell ref="G4:G5"/>
    <mergeCell ref="D4:D5"/>
    <mergeCell ref="B14:B15"/>
    <mergeCell ref="C14:C15"/>
    <mergeCell ref="B16:B20"/>
    <mergeCell ref="B21:B25"/>
    <mergeCell ref="B26:B30"/>
    <mergeCell ref="B12:H12"/>
    <mergeCell ref="D14:D15"/>
  </mergeCells>
  <pageMargins left="0.7" right="0.7" top="0.75" bottom="0.75" header="0.3" footer="0.3"/>
  <pageSetup paperSize="9" scale="34" fitToHeight="0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a8eb17c2-9e17-42c7-b1b5-9cae2d2a6ccd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FF6729EA-EBD8-4B5F-BAD6-12DC647C8BB5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Diagrama 1</vt:lpstr>
      <vt:lpstr>Diagrama 2</vt:lpstr>
      <vt:lpstr>Diagrama 3</vt:lpstr>
      <vt:lpstr>Diagrama 4</vt:lpstr>
      <vt:lpstr>Diagrama 5</vt:lpstr>
      <vt:lpstr>Diagrama 6</vt:lpstr>
      <vt:lpstr>diagrama3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2015-06-05T18:17:20Z</dcterms:created>
  <dcterms:modified xsi:type="dcterms:W3CDTF">2025-01-31T12:38:17Z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a8eb17c2-9e17-42c7-b1b5-9cae2d2a6ccd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2025-01-13T10:30:28Z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259229fd-3b17-4cf2-874a-a601b9bc90f7</vt:lpwstr>
  </property>
  <property fmtid="{D5CDD505-2E9C-101B-9397-08002B2CF9AE}" pid="10" name="MSIP_Label_38962dcf-d39f-4edc-a396-338a56ba9170_ContentBits">
    <vt:lpwstr>0</vt:lpwstr>
  </property>
</Properties>
</file>